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hidePivotFieldList="1"/>
  <mc:AlternateContent xmlns:mc="http://schemas.openxmlformats.org/markup-compatibility/2006">
    <mc:Choice Requires="x15">
      <x15ac:absPath xmlns:x15ac="http://schemas.microsoft.com/office/spreadsheetml/2010/11/ac" url="C:\Users\USUARIO\Downloads\"/>
    </mc:Choice>
  </mc:AlternateContent>
  <xr:revisionPtr revIDLastSave="0" documentId="13_ncr:1_{B8564C68-D741-4E29-BDA4-4B9B559610C9}" xr6:coauthVersionLast="36" xr6:coauthVersionMax="36" xr10:uidLastSave="{00000000-0000-0000-0000-000000000000}"/>
  <bookViews>
    <workbookView xWindow="0" yWindow="0" windowWidth="28800" windowHeight="11925" tabRatio="721" activeTab="5" xr2:uid="{00000000-000D-0000-FFFF-FFFF00000000}"/>
  </bookViews>
  <sheets>
    <sheet name="2022" sheetId="1" r:id="rId1"/>
    <sheet name="OBJ INSTITUCIONALES" sheetId="2" r:id="rId2"/>
    <sheet name="OBJ ESTRATEGICOS" sheetId="3" r:id="rId3"/>
    <sheet name="RESULTADOS POR PROCESOS" sheetId="4" r:id="rId4"/>
    <sheet name="RESULTADOS POR RANGOS" sheetId="5" r:id="rId5"/>
    <sheet name="INFORME ANUAL" sheetId="9" r:id="rId6"/>
    <sheet name="RAGOS HISTORICOS" sheetId="7" r:id="rId7"/>
  </sheets>
  <definedNames>
    <definedName name="_xlnm._FilterDatabase" localSheetId="0" hidden="1">'2022'!$A$5:$AQ$106</definedName>
    <definedName name="_xlnm._FilterDatabase" localSheetId="5" hidden="1">'INFORME ANUAL'!$A$6:$AB$6</definedName>
    <definedName name="Z_CEFE28D0_84A1_4428_89A3_252CC1075713_.wvu.FilterData" localSheetId="0" hidden="1">'2022'!$A$5:$V$106</definedName>
  </definedNames>
  <calcPr calcId="191029"/>
  <customWorkbookViews>
    <customWorkbookView name="Filtro 1" guid="{CEFE28D0-84A1-4428-89A3-252CC1075713}" maximized="1" windowWidth="0" windowHeight="0" activeSheetId="0"/>
  </customWorkbookViews>
  <pivotCaches>
    <pivotCache cacheId="0" r:id="rId8"/>
  </pivotCaches>
  <extLst>
    <ext uri="GoogleSheetsCustomDataVersion1">
      <go:sheetsCustomData xmlns:go="http://customooxmlschemas.google.com/" r:id="rId12" roundtripDataSignature="AMtx7mjT6NpXrbf0ymR5DkluIuvL560xZg=="/>
    </ext>
  </extLst>
</workbook>
</file>

<file path=xl/calcChain.xml><?xml version="1.0" encoding="utf-8"?>
<calcChain xmlns="http://schemas.openxmlformats.org/spreadsheetml/2006/main">
  <c r="I89" i="9" l="1"/>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90" i="9" l="1"/>
  <c r="T80" i="1" l="1"/>
  <c r="Q106" i="1"/>
  <c r="Q104" i="1"/>
  <c r="Q103" i="1"/>
  <c r="Q101" i="1"/>
  <c r="Q98" i="1"/>
  <c r="Q97" i="1"/>
  <c r="Q96" i="1"/>
  <c r="Q88" i="1"/>
  <c r="Q87" i="1"/>
  <c r="Q86" i="1"/>
  <c r="Q85" i="1"/>
  <c r="Q84" i="1"/>
  <c r="Q83" i="1"/>
  <c r="Q82" i="1"/>
  <c r="Q81" i="1"/>
  <c r="Q79" i="1"/>
  <c r="Q78" i="1"/>
  <c r="Q77" i="1"/>
  <c r="Q76" i="1"/>
  <c r="Q75" i="1"/>
  <c r="Q74" i="1"/>
  <c r="Q72" i="1"/>
  <c r="Q71" i="1"/>
  <c r="Q70" i="1"/>
  <c r="Q69" i="1"/>
  <c r="Q68" i="1"/>
  <c r="Q67" i="1"/>
  <c r="Q57" i="1"/>
  <c r="Q55" i="1"/>
  <c r="Q50" i="1"/>
  <c r="Q49" i="1"/>
  <c r="Q48" i="1"/>
  <c r="Q47" i="1"/>
  <c r="Q46" i="1"/>
  <c r="Q44" i="1"/>
  <c r="Q43" i="1"/>
  <c r="Q42" i="1"/>
  <c r="Q41" i="1"/>
  <c r="Q40" i="1"/>
  <c r="Q38" i="1"/>
  <c r="Q36" i="1"/>
  <c r="Q35" i="1"/>
  <c r="Q34" i="1"/>
  <c r="Q32" i="1"/>
  <c r="Q31" i="1"/>
  <c r="Q30" i="1"/>
  <c r="Q29" i="1"/>
  <c r="Q28" i="1"/>
  <c r="Q27" i="1"/>
  <c r="Q26" i="1"/>
  <c r="Q25" i="1"/>
  <c r="Q24" i="1"/>
  <c r="Q21" i="1"/>
  <c r="Q22" i="1"/>
  <c r="Q23" i="1"/>
  <c r="Q73" i="1"/>
  <c r="Q105" i="1"/>
  <c r="Q20" i="1" l="1"/>
</calcChain>
</file>

<file path=xl/sharedStrings.xml><?xml version="1.0" encoding="utf-8"?>
<sst xmlns="http://schemas.openxmlformats.org/spreadsheetml/2006/main" count="2868" uniqueCount="795">
  <si>
    <t xml:space="preserve">SISTEMA INTEGRADO DE GESTIÓN </t>
  </si>
  <si>
    <t>MATRIZ DE INDICADORES  DE GESTIÓN</t>
  </si>
  <si>
    <t>VERSIÓN 6.0</t>
  </si>
  <si>
    <t>CÓDIGO:  PEMYMOPSFO03</t>
  </si>
  <si>
    <t>FECHA DE ACTUALIZACIÓN: 30 DE DICIEMBRE DE 2022</t>
  </si>
  <si>
    <t>PAGINA 1 DE 7</t>
  </si>
  <si>
    <t>OBJETIVO</t>
  </si>
  <si>
    <t>DATOS DEL INDICADOR</t>
  </si>
  <si>
    <t>RANGOS DE CALIFICACIÓN</t>
  </si>
  <si>
    <t>RESULTADO Y ANÁLISIS</t>
  </si>
  <si>
    <t>N</t>
  </si>
  <si>
    <t>OBJETIVO INSTITUCIONAL</t>
  </si>
  <si>
    <t xml:space="preserve">OBJETIVO ESTRATÉGICO </t>
  </si>
  <si>
    <t xml:space="preserve">OBJETIVO DEL PROCESO </t>
  </si>
  <si>
    <t>PROCESO</t>
  </si>
  <si>
    <t>TIPO DE INDICADOR</t>
  </si>
  <si>
    <t>NOMBRE DEL INDICADOR</t>
  </si>
  <si>
    <t>FORMULA DEL INDICADOR</t>
  </si>
  <si>
    <t>UNIDAD DE MEDIDA</t>
  </si>
  <si>
    <t>PERIODICIDAD</t>
  </si>
  <si>
    <t>META</t>
  </si>
  <si>
    <t>CRÍTICO</t>
  </si>
  <si>
    <t>ACEPTABLE</t>
  </si>
  <si>
    <t>SATISFACTORIO</t>
  </si>
  <si>
    <t>NUMERADOR</t>
  </si>
  <si>
    <t>DENOMINADOR</t>
  </si>
  <si>
    <t>RESULTADO</t>
  </si>
  <si>
    <t xml:space="preserve">RANGO EN QUE SE UBICA EL RESULTADO </t>
  </si>
  <si>
    <t>ANÁLISIS Y OBSERVACIONES</t>
  </si>
  <si>
    <t>ACCIÓN CORRECTIVA</t>
  </si>
  <si>
    <t>ACCIÓN PREVENTIVA (CONTROL)</t>
  </si>
  <si>
    <t>OPORTUNIDAD DE MEJORA</t>
  </si>
  <si>
    <t>1. Formular la planeación estratégica, políticas, objetivos, lineamientos, estrategia, planes y suministrar los recursos a través actos administrativos, para lograr el cumplimiento de la misión, visión y mejoramiento institucional</t>
  </si>
  <si>
    <t xml:space="preserve">Direccionamiento Estratégico </t>
  </si>
  <si>
    <t>Efectividad</t>
  </si>
  <si>
    <t>Estado de Implementación de las Acciones de mejora contemplados en el Informe de  Revisión por la Dirección</t>
  </si>
  <si>
    <t xml:space="preserve">No de Acciones de mejora implementadas por cada proceso/No de Acciones de mejora formuladas en el  Informe de Revisión por la Dirección		</t>
  </si>
  <si>
    <t>Numero</t>
  </si>
  <si>
    <t>mensual</t>
  </si>
  <si>
    <t xml:space="preserve"> &lt;70%</t>
  </si>
  <si>
    <t>&gt;=70% y &lt;95%</t>
  </si>
  <si>
    <t>&gt;=95% y &lt;100%</t>
  </si>
  <si>
    <t>En el informe por la dirección del  primer semestre 2022 se evidenció que en total existen 89 acciones de mejora formuladas, 29 ya finalizadas y 49 en proceso de implementación. Evidencias: https://drive.google.com/drive/folders/11SmQG0imqFooP5TnrO4c9pyYx59HQDC1?usp=share_link</t>
  </si>
  <si>
    <t>Eficacia</t>
  </si>
  <si>
    <t>Cumplimiento de acciones ambientales</t>
  </si>
  <si>
    <t>N° de Acciones Implementadas en la vigencia / N° de Acciones propuestas en la vigencia</t>
  </si>
  <si>
    <t>trimestral</t>
  </si>
  <si>
    <t xml:space="preserve"> &lt;15%</t>
  </si>
  <si>
    <t>&gt;16% y &lt;49%</t>
  </si>
  <si>
    <t>&gt;=50%</t>
  </si>
  <si>
    <t xml:space="preserve">Riesgos significativos </t>
  </si>
  <si>
    <t xml:space="preserve">(número riesgos significativos / número riesgos identificados) * 100 </t>
  </si>
  <si>
    <t>Porcentaje</t>
  </si>
  <si>
    <t>Anual</t>
  </si>
  <si>
    <t>&gt;=60% y &lt;100%</t>
  </si>
  <si>
    <t>&gt;=20% y &lt;60%</t>
  </si>
  <si>
    <t>&gt;=0% y &lt;20%</t>
  </si>
  <si>
    <t>3. Ser modelo de Gestión Pública en el sector social.</t>
  </si>
  <si>
    <t xml:space="preserve">24. Implementar el Modelo Integrado de Planeación y Gestión -MIPG articulado con los subsistemas de Gestión, a través de la ejecución del 100% de las acciones establecidas en los planes de acción MIPG y de articulación de los subsistemas (Sistema integrado de gestión). para las vigencias 2020 a 2022 con el fin de dar cumplimiento al Decreto 1499 de 2017 antes del 31 de diciembre de 2022
</t>
  </si>
  <si>
    <t>Índice de percepción de audiencia pública de rendición de cuentas</t>
  </si>
  <si>
    <t>Sumatoria del promedio de las encuestas aplicada / Numero de encuestas aplicadas</t>
  </si>
  <si>
    <t xml:space="preserve">se recibieron a través del link dispuesto por los canales de Facebook y YouTube  54 encuestas de las personas que ingresaron al evento de Rendición de Cuentas del FPS; 14 encuestas se recepcionaron presencialmente y 4 encuestas en los diferentes puntos administrativos fuera de Bogotá.
Teniendo en cuenta que el FPS realizó su primera Audiencia Pública de forma Virtual y    presencial 
El 92% de los encuestados considera como Aceptable el evento de rendición de cuentas y el 6% restantes de los encuestados considera como Satisfactorio. 
https://www.fps.gov.co/informes/rendicion-de-cuentas/67
Audiencia Pública de Rendición de Cuentas
Carpeta 2021
link: https://www.fps.gov.co/aym_document/aym_rendicion_cuentas/01.%202021/06.%20Informe%20-%20Evaluaci%C3%B3n%20Foro%20Virtual%20Rendici%C3%B3n%20de%20Cuentas%202021%20y%20Avances%202022.pdf
</t>
  </si>
  <si>
    <t>Actualizar la estrategia de RENDICIÓN DE CUNTAS 2023-2026, teniendo en cuenta los lineamientos del DFAP</t>
  </si>
  <si>
    <t>25. Implementar el sistema Integrado de Gestión en un 100% mediante el cumplimiento de los requisitos de la NTC ISO 9001:2015, NTC ISO 14001:2015, NTC ISO 45001:2018, NTC ISO 27001:2013 para mejorar la gestión institucional durante las vigencias 2021 y 2022</t>
  </si>
  <si>
    <t>Avance de la Implementación del Sistema Integrado de Gestión</t>
  </si>
  <si>
    <t>% de avance en la ejecución del Plan de Acción para la implementación de Sistema Integrado de Gestión / 1</t>
  </si>
  <si>
    <t>Mensual</t>
  </si>
  <si>
    <t>&gt;=38% y &lt;56%</t>
  </si>
  <si>
    <t>&gt;=56% y &lt;73%</t>
  </si>
  <si>
    <t>&gt;=73% y &lt;100%</t>
  </si>
  <si>
    <r>
      <rPr>
        <sz val="11"/>
        <color theme="1"/>
        <rFont val="Arial Narrow"/>
      </rPr>
      <t xml:space="preserve">Para el segundo semestre de la vigencia 2022, se logro un avance del 92% en la ejecución del Plan de Acción para la Implementación del Sistema Integrado de Gestión. Sin embargo, aun hay actividades que se están desarrollando para lograr el 100% , las cuales está relacionadas con la implementación del  SGSI y actividades del SGSST, que serán monitoreadas en los planes implementación SGSI y Plan de mejoramiento -SST-.
https://drive.google.com/drive/folders/19olYOPCQay7mAXTDsu6AoyRxVZyGYuPD
Así mismo, se realizaron  informes de avance  de las actividades programadas en el Plan de Acción para la Implementación del Sistema Integrado de Gestión ( tercer objetivo del proyecto de inversión) 
Evidencia:
</t>
    </r>
    <r>
      <rPr>
        <u/>
        <sz val="11"/>
        <color rgb="FF1155CC"/>
        <rFont val="Arial Narrow"/>
      </rPr>
      <t>https://drive.google.com/drive/folders/19RLimjJ4_ZCq3VKz147b7jIzllpSaKXv</t>
    </r>
  </si>
  <si>
    <t xml:space="preserve">
Implementar y mantener el plan de seguridad y privacidad de la información</t>
  </si>
  <si>
    <t>26. Generar y/o restructurar lineamientos y/o políticas en un 100% para la implementación del Modelo Institucional de Gestión y Desempeño, Gestión de Riesgos, Sistema de Control Interno, Activos de Seguridad digital para el funcionamiento de la Entidad durante la vigencia.</t>
  </si>
  <si>
    <t>Lineamientos, políticas, metodología adoptadas</t>
  </si>
  <si>
    <t>No de  lineamientos, políticas, metodologías generadas y/o restructuras / 1</t>
  </si>
  <si>
    <t>diaria</t>
  </si>
  <si>
    <t>&gt;1</t>
  </si>
  <si>
    <t xml:space="preserve">1. En el periodo segundo  semestre 2022, se contabilizaron 5 Lineamientos y políticas emitidas y socializadas por el comité Institucional de gestión y Desempeño:
*GUÍA PARA LA ACTUALIZACIÓN DE LA CARACTERIZACIÓN E IDENTIFICACIÓN DE NECESIDADES, DE CIUDADANOS, USUARIOS Y GRUPOS DE INTERÉS FPS -FNC.  
*MANUAL POLITICAS DE USO DEL SIIF NACION, 
*POLÍTICA PARA LA ADMINISTRACIÓN DEL RIESGO DE GESTIÓN, CORRUPCIÓN, AMBIENTAL Y SEGURIDAD DIGITAL Y LAS OPORTUNIDADES, 
*GUÍA POLÍTICA PARA LA ADMINISTRACIÓN DEL RIESGO DE GESTIÓN,CORRUPCIÓN, AMBIENTAL Y SEGURIDAD DIGITAL Y LAS OPORTUNIDADES, 
*MANUAL DE AUDITORIAS INTERNAS DEL SISTEMA INTEGRADO DE GESTIÓN, Y MANUAL DEL SISTEMA INTEGRADO DE GESTIÓN (SIG-MIPG)
  Las evidencias pueden ser consultadas a través del link: 
https://drive.google.com/drive/u/0/folders/1t8jYL7ywWIu9nGO4a0gZIO_quLksn8aQ
</t>
  </si>
  <si>
    <t>N/A</t>
  </si>
  <si>
    <t>23. Actualizar la planeación estratégica de la Entidad en un 100% con base en el análisis de los entornos, la caracterización de los grupos de valor, la DOFA por proceso, los objetivos estratégicos por proceso, la DOFA consolidada de la entidad y los objetivos estratégicos generales de la entidad a diciembre de la primer vigencia del Plan Nacional de Desarrollo -PND- según lineamientos del Ministerio de Salud y Protección Social, con el fin de garantizar el cumplimiento de los objetivos institucionales.</t>
  </si>
  <si>
    <t xml:space="preserve">Formulación y aprobación de planes institucionales </t>
  </si>
  <si>
    <t xml:space="preserve">No de planes  formulados y aprobados  oportunamente mediante comité institucional de gestión y  desempeño / No de planes  establecidos en la normatividad vigente </t>
  </si>
  <si>
    <t>&gt;4</t>
  </si>
  <si>
    <t>N/A, Actividad realizada en el I semestre de 2022</t>
  </si>
  <si>
    <t>2. Gestionar de forma oportuna y veraz la información solicitada por los usuarios, orientándolos en la realización de los trámites y servicios que presta la entidad con el fin de satisfacer las necesidades de los ciudadanos.</t>
  </si>
  <si>
    <t xml:space="preserve">Atención al Ciudadano </t>
  </si>
  <si>
    <t>Eficiencia</t>
  </si>
  <si>
    <t>Tiempo promedio de duración de la atención al ciudadano</t>
  </si>
  <si>
    <t>Ʃ (tiempo de duración de la atención de cada ciudadano durante el mes )
/ Total ciudadanos atendidos en el mes</t>
  </si>
  <si>
    <t>Minutos</t>
  </si>
  <si>
    <t xml:space="preserve">&gt;25 minutos </t>
  </si>
  <si>
    <t xml:space="preserve">&gt; 15 minutos y &lt;= 25 minutos </t>
  </si>
  <si>
    <t xml:space="preserve">&lt;= 15 minutos </t>
  </si>
  <si>
    <t>Realizar la modificación del indicador de tiempos de atención, de tal manera que corresponda con la realidad del servicio que se presta.</t>
  </si>
  <si>
    <t xml:space="preserve">Tiempo de espera de atención a los ciudadanos </t>
  </si>
  <si>
    <t>Ʃ (tiempo de espera de cada ciudadano para la atención durante el mes) / Total ciudadanos atendidos en el mes</t>
  </si>
  <si>
    <t xml:space="preserve">&gt;30 MINUTOS </t>
  </si>
  <si>
    <t xml:space="preserve">&gt;20 MINUTOS Y &lt;= 30 MINUTOS </t>
  </si>
  <si>
    <t xml:space="preserve"> &lt;=20 MINUTOS</t>
  </si>
  <si>
    <t>6. Fortalecer los mecanismos de comunicación organizacional e informativa para proyectar los resultados de la Gestión de la Entidad.</t>
  </si>
  <si>
    <t>2. Realizar revisión constante a todas las encuestas de satisfacción postramite realizadas por el personal de atención al ciudadano para hacer seguimiento a las que tengan baja calificación y aplicar medidas correctivas en los cuatro trimestres del año</t>
  </si>
  <si>
    <t>percepción post tramite de los servicios prestados por la Entidad</t>
  </si>
  <si>
    <t>No. de Encuestas post trámite aplicadas a los ciudadanos con calificación satisfactoria / No. total de encuestas post trámites aplicadas a los ciudadanos</t>
  </si>
  <si>
    <t>&lt;70%</t>
  </si>
  <si>
    <t>&gt;=95% y &lt;=100%</t>
  </si>
  <si>
    <t>4. Mantener un sistema de información en línea confiable para todos los usuarios del FPS y ciudadanos, que permita una retroalimentación constante.</t>
  </si>
  <si>
    <t>5. Mantener informado a los usuarios en su totalidad (100%) a través de la adquisición de un software moderno que permita determinar oportunamente el estado de las PQRSD en un tiempo máximo de 5 minutos</t>
  </si>
  <si>
    <t xml:space="preserve">satisfacción del ciudadano </t>
  </si>
  <si>
    <t>No. de Encuestas Aplicadas a los Ciudadanos con Calificación Satisfactoria / No. Total de Encuestas Aplicadas a los Ciudadanos</t>
  </si>
  <si>
    <t>&lt;50%</t>
  </si>
  <si>
    <t>&gt;=50% y &lt;75%</t>
  </si>
  <si>
    <t>&gt;=75% y &lt;=100%</t>
  </si>
  <si>
    <t>1. Garantizar la prestación de los servicios de salud, que requieran nuestros afiliados a través de la efectiva administración de los mismos</t>
  </si>
  <si>
    <t>3. Garantizar la prestación de los servicios de salud a todos los usuarios en términos de oportunidad, calidad y eficiencia y soportados en la normatividad aplicable.</t>
  </si>
  <si>
    <t xml:space="preserve">Gestión Servicios de Salud </t>
  </si>
  <si>
    <t xml:space="preserve">∑ (Fecha en la que se asignó la cita de medicina general por primera vez - Fecha de solicitud de la cita) / Número total de citas de medicina general asignada por primera vez </t>
  </si>
  <si>
    <t>Días</t>
  </si>
  <si>
    <t>1 DIA</t>
  </si>
  <si>
    <t>&gt;3 Días</t>
  </si>
  <si>
    <t>entre 3 y 2 días</t>
  </si>
  <si>
    <t>1 Dia</t>
  </si>
  <si>
    <r>
      <rPr>
        <sz val="11"/>
        <color theme="1"/>
        <rFont val="Arial Narrow"/>
      </rPr>
      <t xml:space="preserve">El indicador de oportunidad de medicina general, se encuentra dentro del rango establecido por la normatividad vigente y dentro de los parámetros establecidos con los prestadores de servicios de salud. No requiere acción de mejora.
</t>
    </r>
    <r>
      <rPr>
        <u/>
        <sz val="11"/>
        <color rgb="FF1155CC"/>
        <rFont val="Arial Narrow"/>
      </rPr>
      <t>https://drive.google.com/drive/u/0/folders/1A9qtZ64qhtkkObOO1wAnvKS5kL-b8-DY</t>
    </r>
    <r>
      <rPr>
        <sz val="11"/>
        <color theme="1"/>
        <rFont val="Arial Narrow"/>
      </rPr>
      <t xml:space="preserve"> </t>
    </r>
  </si>
  <si>
    <t>Proporción de pacientes hipertensos controlados</t>
  </si>
  <si>
    <t>Número de pacientes con diagnóstico de Hipertensión Arterial que tengan cifras tensionales por debajo de 140/90 mmHg en el último semestre / Número total de pacientes con diagnóstico de Hipertensión Arterial reportados</t>
  </si>
  <si>
    <t>Semestral</t>
  </si>
  <si>
    <t>&lt;=62%</t>
  </si>
  <si>
    <t>&gt;=63% y &lt;73 %</t>
  </si>
  <si>
    <t>&gt;=73%</t>
  </si>
  <si>
    <r>
      <rPr>
        <sz val="11"/>
        <color theme="1"/>
        <rFont val="Arial Narrow"/>
      </rPr>
      <t xml:space="preserve">El indicador se encuentra dentro del rango establecido por la normatividad vigente y dentro de los parámetros establecidos con los prestadores de servicios de salud. No requiere acción de mejora.
</t>
    </r>
    <r>
      <rPr>
        <u/>
        <sz val="11"/>
        <color rgb="FF1155CC"/>
        <rFont val="Arial Narrow"/>
      </rPr>
      <t>https://drive.google.com/drive/u/0/folders/1A9qtZ64qhtkkObOO1wAnvKS5kL-b8-DY</t>
    </r>
  </si>
  <si>
    <t>Proporción de satisfacción global de los usuarios en la EPS</t>
  </si>
  <si>
    <t>Número de usuarios que tuvieron una buena experiencia respecto a los servicios de salud ofrecidos por la EPS / Número de usuarios que respondieron la encuesta de evaluación de los Servicios de la EPS</t>
  </si>
  <si>
    <t>&lt;=70%</t>
  </si>
  <si>
    <t>&gt;=70% y &lt;90 %</t>
  </si>
  <si>
    <t>&gt;=90%</t>
  </si>
  <si>
    <t xml:space="preserve">Cumplimiento programa de auditorias medicas </t>
  </si>
  <si>
    <t>No de auditorías médicas realizadas / No de auditorías médicas programadas)*100</t>
  </si>
  <si>
    <t>2. Reconocer las prestaciones económicas y ordenar el respectivo pago.</t>
  </si>
  <si>
    <t>21. 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t>
  </si>
  <si>
    <t>4. Reconocer y ordenar el pago oportuno de las prestaciones económicas a que tenga derecho nuestros usuarios, conforme a las normas legales y convencionales y procedimientos establecidos.</t>
  </si>
  <si>
    <t xml:space="preserve">Gestión Prestaciones Económicas </t>
  </si>
  <si>
    <t>Aplicación de novedades de nómina - ferrocarriles</t>
  </si>
  <si>
    <t>Numero total de novedades aplicadas en la nómina / Numero de solicitudes de novedades de nómina presentadas</t>
  </si>
  <si>
    <t>Diario</t>
  </si>
  <si>
    <t>&gt;=50% y &lt;70%</t>
  </si>
  <si>
    <t>&gt;=70% y &lt;90%</t>
  </si>
  <si>
    <t>&gt;=90% y &lt;=100%</t>
  </si>
  <si>
    <t>6. Aumentar la solicitud de trámites en línea por medio de la página web en un 70%, con el fin de que los usuarios tengan la posibilidad de realizar las solicitudes por medio virtual y no presencial para prepararnos ante cualquier contingencia como la Emergencia Sanitaria que afronta el país, aprovechando las herramientas tecnológicas durante los siguientes 6 meses.</t>
  </si>
  <si>
    <t xml:space="preserve">Trámites en línea </t>
  </si>
  <si>
    <t>No. de tramites en línea resueltos / No. tramites en línea solicitados</t>
  </si>
  <si>
    <t>Diaria</t>
  </si>
  <si>
    <t>Prestaciones económicas tramitadas</t>
  </si>
  <si>
    <t>No. de solicitudes tramitadas / No. de solicitudes radicadas</t>
  </si>
  <si>
    <t xml:space="preserve">Elaboración y generación de las nominas de pensionados
</t>
  </si>
  <si>
    <t>Número de nominas que se esperan proyectar / Número de nominas elaboradas y tramitadas</t>
  </si>
  <si>
    <t>5. Fortalecer la administración de los bienes de la entidad y la óptima gestión de los recursos.</t>
  </si>
  <si>
    <t>8. Administrar los bienes transferidos por la extinta empresa Ferrocarriles Nacionales en su totalidad, que actualmente tiene en propiedad la Entidad, solicitando presupuesto, un sistema de inventarios y un equipo de trabajo idóneo, para la administración jurídica, técnica y financiera de los bienes, con el fi n de realizar saneamiento (cancelar impuestos prediales, valorizaciones, actualizaciones prediales, aclaración de escrituras publicas), evitando sanciones, procesos judiciales en contra y ocupaciones ilegales. en cada vigencia.</t>
  </si>
  <si>
    <t>6. Administrar y comercializar los bienes transferidos por los extintos ferrocarriles nacionales de Colombia</t>
  </si>
  <si>
    <t xml:space="preserve">Gestión Bienes Transferidos </t>
  </si>
  <si>
    <t>Eficiencia de la gestión de las acciones de arrendamiento o comodato de bienes inmuebles.</t>
  </si>
  <si>
    <t>No. de actividades ejecutadas para la gestión de arrendamiento o comodato de bienes inmuebles / No. de actividades planeadas para la gestión de arrendamiento comodato de bienes inmuebles</t>
  </si>
  <si>
    <t xml:space="preserve">&lt;=50% </t>
  </si>
  <si>
    <t>&gt;=51% y &lt;=85%</t>
  </si>
  <si>
    <t>&gt;=86%</t>
  </si>
  <si>
    <t>Gestión para la comercialización de bienes inmuebles.</t>
  </si>
  <si>
    <t>No. de actividades realizadas para adelantar la comercialización de bienes inmuebles / No. de actividades planeadas para adelantar la comercialización de bienes inmuebles</t>
  </si>
  <si>
    <t>Comercialización de bienes muebles</t>
  </si>
  <si>
    <t>No. de actividades realizadas para adelantar la comercialización de bienes muebles / No. de actividades planeadas para adelantar la comercialización de bienes muebles</t>
  </si>
  <si>
    <t>7. Efectuar el tramite de adquisición, administración y suministro de bienes y servicios; custodia y aseguramiento de los mismos, para garantizar los requerimientos de los procesos que contribuyan al logro de la misión institucional de la entidad</t>
  </si>
  <si>
    <t xml:space="preserve">Gestión Servicios Administrativos </t>
  </si>
  <si>
    <t>Adquisición de bienes y servicios</t>
  </si>
  <si>
    <t>No de bienes y/o servicios adquiridos / No de bienes y/o servicios requeridos</t>
  </si>
  <si>
    <t xml:space="preserve">&gt;=50% </t>
  </si>
  <si>
    <t>&gt;=51% y &lt;95%</t>
  </si>
  <si>
    <r>
      <rPr>
        <sz val="11"/>
        <color theme="1"/>
        <rFont val="Arial Narrow"/>
      </rPr>
      <t xml:space="preserve">En el segundo semestre de 2022 se realizaron 54 ingresos al almacén, del ingreso almacén No. 6594hasta 6648 los cuales corresponden a las compras de caja menor y órdenes de compra que reposan en lo carpetas de Boletines Diario de Almacén de los meses de julio a diciembre de de 2022 identificadas con TRD número 230.11.01 se evidencia software SAFIX. Evidencia </t>
    </r>
    <r>
      <rPr>
        <u/>
        <sz val="11"/>
        <color rgb="FF1155CC"/>
        <rFont val="Arial Narrow"/>
      </rPr>
      <t>https://drive.google.com/drive/u/0/folders/1V0cmhIzNvDBfvm8HXyQSJrPEbxHrEkDV</t>
    </r>
  </si>
  <si>
    <t>9. Garantizar el principio de transparencia dentro de los procesos de contratación a través de la utilización de los recursos y herramientas que dispone el gobierno para asegurar el uso eficiente de los recursos financieros.</t>
  </si>
  <si>
    <t>Aseguramiento y custodia de bienes</t>
  </si>
  <si>
    <t xml:space="preserve">No. de bienes asegurados / No. de bienes que se planea asegurar </t>
  </si>
  <si>
    <t>&gt;=51% y &lt;90%</t>
  </si>
  <si>
    <r>
      <rPr>
        <sz val="11"/>
        <color theme="1"/>
        <rFont val="Arial Narrow"/>
      </rPr>
      <t xml:space="preserve">SE CELEBRO LA ORDEN DE COMPRA 92634 DE 2022 CELEBRADO ENTRE EL FONDO DE PASIVO SOCIAL DE FERROCARRILES NACIONALES DE COLOMBIA Y ASEGURADORA SOLIDARIA DE COLOMBIA Y SEGUROS DEL ESTADO
  Responsabilidad Extracontractual. 65-54-101003607 
 Póliza de cumplimiento estatal 65-46-101027772. Evidencia </t>
    </r>
    <r>
      <rPr>
        <u/>
        <sz val="11"/>
        <color rgb="FF1155CC"/>
        <rFont val="Arial Narrow"/>
      </rPr>
      <t>https://drive.google.com/drive/u/0/folders/1wxX5-7_LblnCwx4182rMtrtROtv1PQfl</t>
    </r>
  </si>
  <si>
    <t>Administración y control de inventario</t>
  </si>
  <si>
    <t>No. de bienes muebles verificados / Total de bienes muebles registrados en el sistema de inventarios y cuentas personales</t>
  </si>
  <si>
    <t>En el segundo semestre de 2022 Se cuenta con la base de datos de cuentas personales de acuerdo con las salidas de al almacén, No. 21557 AL 21741 = 184 COMPROBANTES los cuales corresponden a las compras de caja menor y órdenes de compra solicitadas por los diferentes procesos de la entidad, reposan en lo carpetas de Boletines Diario de Almacén de los meses enero a julio de 2022 a diciembre de 2022 identificadas con TRD número 230.11.01 . Evidencia software SAFIX. evidencia https://drive.google.com/drive/u/0/folders/1_vkS0ynQ-BCKGlCWVUkpJLmoikKkXl9t</t>
  </si>
  <si>
    <t>Administración y control de servicios públicos.</t>
  </si>
  <si>
    <t>No. De servicios  tramitados oportunamente / No de servicios a tramitar</t>
  </si>
  <si>
    <t xml:space="preserve">&gt;=70% </t>
  </si>
  <si>
    <t>Mantenimiento de bienes</t>
  </si>
  <si>
    <t xml:space="preserve">No. de mantenimientos realizados / No. de mantenimientos solicitados </t>
  </si>
  <si>
    <t>≤ a 15%</t>
  </si>
  <si>
    <t>≥ 16% y ≤ 49%</t>
  </si>
  <si>
    <t>≥ a 50%</t>
  </si>
  <si>
    <t>En el segundo semestre de 2022 se realizó informe sobre el mantenimiento de la Infraestructura administrativa en las ciudades de Bogotá, Cali, Buenaventura, Tumaco, Barranquilla, Bucaramanga, Medellín, Santa Marta, Estación de la Sabana. Evidencia https://drive.google.com/drive/u/0/folders/1H-wYuLu6NH7OVprEOyXFv3PxK-5ens2S</t>
  </si>
  <si>
    <t>Porcentaje de variación en cantidad de fotocopias</t>
  </si>
  <si>
    <t>No. De fotocopias sacadas en el trimestre actual - No. De fotocopias sacadas en el trimestre anterior / No. De fotocopias sacadas en el trimestre anterior</t>
  </si>
  <si>
    <t>≥  16% y ≤  49%</t>
  </si>
  <si>
    <t>Porcentaje de compras realizadas a través de acuerdo marco de precios en la plataforma SECOP</t>
  </si>
  <si>
    <t>Valor total de adquisiciones de bienes y servicios a través de acuerdo marco de precios / Valor total del presupuesto de funcionamiento ejecutado para la adquisición de bienes y servicios</t>
  </si>
  <si>
    <t>≤ a 7%</t>
  </si>
  <si>
    <t>≥ 8% y ≤ 29%</t>
  </si>
  <si>
    <t>≥ a 30%</t>
  </si>
  <si>
    <t>Durante el segundo semestre de 2022 se realizó compras a través de acuerdo marco de precios en la plataforma SECOP de servicio integral de aseo, soat consumibles de impresión entre otros https://drive.google.com/drive/u/0/folders/1gtraiqJZlZ2TSfW2SO0-YkbTX7cRy9AI</t>
  </si>
  <si>
    <t>Suministro de bienes</t>
  </si>
  <si>
    <t>No. De productos suministrados / No. De productos solicitados</t>
  </si>
  <si>
    <t>≤ a 50%</t>
  </si>
  <si>
    <t>≥ 51% y ≤85 %</t>
  </si>
  <si>
    <t>≥ a 86%</t>
  </si>
  <si>
    <t>En el segundo semestre de 2022 se realizaron salidas de al almacén, No. 21557 AL 21741 = 184 COMPROBANTES los cuales corresponden a las compras de caja menor y órdenes de compra solicitadas por los diferentes procesos de la entidad, reposan en lo carpetas de Boletines Diario de Almacén de los meses enero a julio de 2022 a diciembre de 2022 identificadas con TRD número 230.11.01 . Evidencia software SAFIX. https://drive.google.com/drive/u/0/folders/17veo0i8utVS7X3VlOwb7-IFHqbxHYZ29</t>
  </si>
  <si>
    <t>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t>
  </si>
  <si>
    <t xml:space="preserve">Gestión Talento Humano </t>
  </si>
  <si>
    <t>Cobertura del plan institucional de capacitación</t>
  </si>
  <si>
    <t>No. de funcionarios capacitados / No. de funcionarios de la entidad</t>
  </si>
  <si>
    <t>Trimestral</t>
  </si>
  <si>
    <t>Durante el II S -2022,  la cobertura del Plan Institucional de Capacitación, fue del 100% por cuanto  los 71 funcionarios vinculados a la planta de la entidad, recibieron capacitación.
EVIDENCIAS: FILA 36-Listado funcionarios capacitados II S- 2022
https://drive.google.com/drive/folders/1o6jvRNeHpmVQhChxKebS_m1MEqB775oO</t>
  </si>
  <si>
    <t>Cumplimiento de los proyectos de aprendizaje en equipo "paes" del plan institucional de capacitación</t>
  </si>
  <si>
    <t xml:space="preserve">No. Proyectos de Aprendizaje en Equipo con nivel de Cumplimiento Satisfactorio / No. de Proyectos de Aprendizaje en Equipo Formulados </t>
  </si>
  <si>
    <t>Inducción general de personal</t>
  </si>
  <si>
    <t>No. de procesos de inducción generales con evaluación satisfactoria / No. de procesos de inducciones generales desarrolladas</t>
  </si>
  <si>
    <t>POR EVENTO DE INDUCCIÓN ESPECIFICO REQUERIDO</t>
  </si>
  <si>
    <r>
      <rPr>
        <sz val="11"/>
        <color theme="1"/>
        <rFont val="Arial Narrow"/>
      </rPr>
      <t xml:space="preserve">Durante el II S -2022, se desarrollaron y evaluaron 97 procesos de inducción general, de los cuales 97  tuvieron un resultado satisfactorio en su evaluación.  
Evidencia: Fila 38 - Reporte Evaluación de Inducción general IIS-2022. </t>
    </r>
    <r>
      <rPr>
        <sz val="11"/>
        <color rgb="FF000000"/>
        <rFont val="Arial Narrow"/>
      </rPr>
      <t xml:space="preserve">
</t>
    </r>
    <r>
      <rPr>
        <u/>
        <sz val="11"/>
        <color rgb="FF1155CC"/>
        <rFont val="Arial Narrow"/>
      </rPr>
      <t>https://drive.google.com/drive/folders/1o6jvRNeHpmVQhChxKebS_m1MEqB775oO</t>
    </r>
  </si>
  <si>
    <t>Inducción especifica de personal</t>
  </si>
  <si>
    <t>No. de procesos de inducción especificas con evaluación satisfactoria / No. de procesos de inducciones especificas desarrollados</t>
  </si>
  <si>
    <t>POR EVENTO DE INDUCCIÓN GENERAL REQUERIDO</t>
  </si>
  <si>
    <t>Novedades de personal tramitadas en términos</t>
  </si>
  <si>
    <t>No. total de novedades de personal  tramitadas en términos / No. de solicitudes de novedades requeridas en el periodo</t>
  </si>
  <si>
    <r>
      <rPr>
        <sz val="11"/>
        <color theme="1"/>
        <rFont val="Arial Narrow"/>
      </rPr>
      <t xml:space="preserve">Durante el II S -2022, fueron tramitadas en termino,  las 144 novedades de personal  requeridas y gestionadas
Evidencia: Fila 40-41- 49 - Novedades de nómina IIS - 2022
</t>
    </r>
    <r>
      <rPr>
        <u/>
        <sz val="11"/>
        <color rgb="FF1155CC"/>
        <rFont val="Arial Narrow"/>
      </rPr>
      <t>https://drive.google.com/drive/folders/1o6jvRNeHpmVQhChxKebS_m1MEqB775oO</t>
    </r>
  </si>
  <si>
    <t>Liquidación de nomina</t>
  </si>
  <si>
    <t>No. total de nominas liquidadas en las fechas establecidas / No total de nominas requeridas</t>
  </si>
  <si>
    <r>
      <rPr>
        <sz val="11"/>
        <color theme="1"/>
        <rFont val="Arial Narrow"/>
      </rPr>
      <t>Durante el II S -2022, fueron liquidadas las 7 nóminas requeridas y destinadas en términos de oportunidad. Se incluyen: nóminas mensuales y prima de navidad.
Evidencia: Fila 40-41- 49 - Novedades de nómina IIS - 2022</t>
    </r>
    <r>
      <rPr>
        <sz val="11"/>
        <color rgb="FF000000"/>
        <rFont val="Arial Narrow"/>
      </rPr>
      <t xml:space="preserve">
</t>
    </r>
    <r>
      <rPr>
        <u/>
        <sz val="11"/>
        <color rgb="FF1155CC"/>
        <rFont val="Arial Narrow"/>
      </rPr>
      <t>https://drive.google.com/drive/folders/1o6jvRNeHpmVQhChxKebS_m1MEqB775oO</t>
    </r>
  </si>
  <si>
    <t xml:space="preserve">Nivel de cumplimiento de la investigación de incidentes y accidente de trabajo reportados </t>
  </si>
  <si>
    <t xml:space="preserve">No. de  accidentes e incidentes de trabajo  investigados  / No. total de accidentes e incidentes de trabajo reportados    </t>
  </si>
  <si>
    <t>POR EVENTO</t>
  </si>
  <si>
    <t xml:space="preserve">Nivel de cumplimiento de las capacitaciones en seguridad y salud en el trabajo </t>
  </si>
  <si>
    <t>No. de  capacitaciones en seguridad y salud en el trabajo  / No. de capacitaciones en seguridad y salud en el trabajo programadas</t>
  </si>
  <si>
    <t>Nivel de control sobre los factores de riesgos ocupacionales</t>
  </si>
  <si>
    <t>No. de acciones preventivas y/o correctivas ejecutadas en el periodo / No. de acciones preventivas y/o correctivas trazadas</t>
  </si>
  <si>
    <t>28. Realizar el análisis de viabilidad que permita identificar el 100% de las necesidades institucionales, mediante el estudio técnico que conlleve al rediseño organizacional en los próximos 2 años.</t>
  </si>
  <si>
    <t>Impacto de capacitaciones</t>
  </si>
  <si>
    <t>No. de funcionarios que aplican los conocimientos adquiridos en las capacitaciones / No. de funcionarios capacitados y encuestados</t>
  </si>
  <si>
    <t xml:space="preserve">Durante el II S -2022, Gestión de Talento Humano no requirió aplicar encuestas para medir el impacto de las capacitaciones realizadas desarrolladas durante el periodo, esto en razón a que las capacitaciones que se ejecutaron con intensidad superior a 16 horas no cumplen con los 3 meses posteriores para ser evaluadas.
EVIDENCIA: N/A </t>
  </si>
  <si>
    <t>Nivel de satisfacción de los funcionarios con el plan de bienestar social</t>
  </si>
  <si>
    <t>Resultados de evaluaciones de satisfacción de actividades de bienestar social realizadas / Calificación de actividades de bienestar social definidas en el rango</t>
  </si>
  <si>
    <t>POR EVENTO DESARROLLADO</t>
  </si>
  <si>
    <r>
      <rPr>
        <sz val="11"/>
        <color theme="1"/>
        <rFont val="Arial Narrow"/>
      </rPr>
      <t>Durante el II S -2022, el nivel de satisfacción de los funcionarios frente al Plan de Bienestar Social ejecutado durante el periodo, fue del 100%; por cuanto, los tres eventos desarrollados obtuvieron evaluación con nivel de satisfacción superior al 90%.
Evidencias: Fila 46 - Informe Plan de Bienestar II S- 2022</t>
    </r>
    <r>
      <rPr>
        <sz val="11"/>
        <color rgb="FF000000"/>
        <rFont val="Arial Narrow"/>
      </rPr>
      <t xml:space="preserve">
</t>
    </r>
    <r>
      <rPr>
        <u/>
        <sz val="11"/>
        <color rgb="FF1155CC"/>
        <rFont val="Arial Narrow"/>
      </rPr>
      <t>https://drive.google.com/drive/folders/1o6jvRNeHpmVQhChxKebS_m1MEqB775oO</t>
    </r>
  </si>
  <si>
    <t>7. 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</si>
  <si>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Resultados desempeño laboral</t>
  </si>
  <si>
    <t>No. de funcionarios que obtuvieron Nivel sobresaliente y satisfactorio en la Evaluación del Desempeño Laboral / No. de funcionarios evaluados</t>
  </si>
  <si>
    <r>
      <rPr>
        <sz val="11"/>
        <color theme="1"/>
        <rFont val="Arial Narrow"/>
      </rPr>
      <t>Durante el II S -2022, se aplicó la primera Evaluación del Desempeño Laboral parcial correspondiente al periodo 2022-2023, en el cual los 44 funcionarios evaluados, obtuvieron Nivel entre sobresaliente.
Evidencias: Fila 47- Reporte EDL libre nombramiento
Fila 47 - Reporte EDL carrera administrativa</t>
    </r>
    <r>
      <rPr>
        <sz val="11"/>
        <color rgb="FF000000"/>
        <rFont val="Arial Narrow"/>
      </rPr>
      <t xml:space="preserve">
</t>
    </r>
    <r>
      <rPr>
        <u/>
        <sz val="11"/>
        <color rgb="FF1155CC"/>
        <rFont val="Arial Narrow"/>
      </rPr>
      <t>https://drive.google.com/drive/folders/1o6jvRNeHpmVQhChxKebS_m1MEqB775oO</t>
    </r>
    <r>
      <rPr>
        <sz val="11"/>
        <color theme="1"/>
        <rFont val="Arial Narrow"/>
      </rPr>
      <t xml:space="preserve">
</t>
    </r>
  </si>
  <si>
    <t>Implementación de la política de gestión del conocimiento</t>
  </si>
  <si>
    <t>No. Acciones ejecutadas para la implementación de la política de gestión del conocimiento / No. Acciones Planeadas para la implementación de la política de gestión del conocimiento</t>
  </si>
  <si>
    <t>Brec</t>
  </si>
  <si>
    <t xml:space="preserve">No. De actos administrativos aprobados como novedades de personal / No. De actos administrativos de novedades de personal </t>
  </si>
  <si>
    <r>
      <rPr>
        <sz val="11"/>
        <color theme="1"/>
        <rFont val="Arial Narrow"/>
      </rPr>
      <t xml:space="preserve">Durante el II S -2022, fueron expedidos y aprobados 44 actos administrativos requeridos como novedades de personal: ingresos, retiros, vacaciones, los cuales permiten conocer el nivel de rotación de personal (ingreso permanencia y retiro)
Evidencia: Fila 40-41- 49 - Novedades de nómina IIS - 2022
</t>
    </r>
    <r>
      <rPr>
        <u/>
        <sz val="11"/>
        <color rgb="FF1155CC"/>
        <rFont val="Arial Narrow"/>
      </rPr>
      <t>https://drive.google.com/drive/folders/1o6jvRNeHpmVQhChxKebS_m1MEqB775oO</t>
    </r>
  </si>
  <si>
    <t>Adopción y percepción de integridad en la entidad</t>
  </si>
  <si>
    <t>Resultado de evaluación de porcentaje de adopción y percepción de integridad en la entidad / Resultado de evaluación de porcentaje de adopción y percepción de integridad en la entidad</t>
  </si>
  <si>
    <r>
      <rPr>
        <sz val="11"/>
        <color theme="1"/>
        <rFont val="Arial Narrow"/>
      </rPr>
      <t xml:space="preserve">Durante el II S -2022, se aplicó la encuesta de adopción y percepción de integridad en la entidad, a fin de conocer los resultados del indicador que permita implementar una metodología eficiente para el fortalecimiento e interiorización de la integridad al interior de la entidad, y  fortalecer el Plan de acción de Acción a partir de los resultados encontrados.
Evidencia: Fila 50- Plan de Acción Código de integridad-2022
</t>
    </r>
    <r>
      <rPr>
        <u/>
        <sz val="11"/>
        <color rgb="FF1155CC"/>
        <rFont val="Arial Narrow"/>
      </rPr>
      <t>https://drive.google.com/drive/folders/1o6jvRNeHpmVQhChxKebS_m1MEqB775oO</t>
    </r>
  </si>
  <si>
    <t xml:space="preserve">13. Medir la eficiencia en el uso de los recursos asignados mediante la verificación del Indicador de PAC no Utilizado (INPANUT) del 100% de los limites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t>
  </si>
  <si>
    <t>8. Administrar con sujeción a las disposiciones legales, los recursos de la entidad y proveer información financiera, contable y oportuna para la toma de decisiones.</t>
  </si>
  <si>
    <t xml:space="preserve">Gestión Recursos Financieros </t>
  </si>
  <si>
    <t>Nivel de ejecución del Plan Anualizado de Caja (PAC) para gastos de personal</t>
  </si>
  <si>
    <t xml:space="preserve">Valor total de los pagos realizados en el periodo con cargo al plan anualizado de caja ( PAC) asignado para gastos de personal / Valor total del plan anualizado de caja (pac) mensual asignado en el periodo para gastos de personal </t>
  </si>
  <si>
    <t>Nivel de Ejecución del  Plan Anualizado de Caja (PAC) para gastos de adquisición de bienes y servicios</t>
  </si>
  <si>
    <t xml:space="preserve"> Valor total de los pagos realizados en el periodo con cargo al plan anualizado de caja ( PAC) asignado para gastos de adquisición de bienes y servicios  / Valor total del plan anualizado de caja (pac) mensual asignado en el periodo para gastos de adquisición de bienes y servicios</t>
  </si>
  <si>
    <t>&gt;=75% y &lt;90%</t>
  </si>
  <si>
    <t>Nivel de Ejecución del  Plan Anualizado de Caja (PAC) para gastos de transferencias</t>
  </si>
  <si>
    <t xml:space="preserve">Valor total de los pagos realizados en el periodo con cargo al plan anualizado de caja ( PAC) asignado para transferencias / Valor total del plan anualizado de caja (pac) mensual asignado en el periodo para gastos de transferencias  </t>
  </si>
  <si>
    <t>&gt;=75% y &lt;95%</t>
  </si>
  <si>
    <t>Nivel de Ejecución del  Plan Anualizado de Caja (PAC) para gastos de proyectos de inversión</t>
  </si>
  <si>
    <t>Valor total de los pagos realizados en el periodo con cargo al plan anualizado de caja ( PAC) asignado para proyectos de inversión / Valor total del plan anualizado de caja (pac) mensual asignado en el periodo para gastos de proyectos de inversión</t>
  </si>
  <si>
    <t xml:space="preserve">Administración del Recaudo </t>
  </si>
  <si>
    <t>No. de pilas recibidas /  No. de recaudos recibidos según lo financiero</t>
  </si>
  <si>
    <t>&lt;=89%</t>
  </si>
  <si>
    <t xml:space="preserve">&gt;=90% </t>
  </si>
  <si>
    <t xml:space="preserve">&gt;=95% </t>
  </si>
  <si>
    <t>En el semestre de junio a noviembre de 2022 fueron recibidos7.399 recaudos de los cuales el operador de información SOI reportó en su totalidad las planillas de autoliquidación a ADRES generando una efectiva identificación del recaudo acordes a lo establecido en el Decreto 4023 de 2011.
https://drive.google.com/drive/u/0/folders/1A3ZTbh2KWyNcLffzGVa0OGOPhHBNXhoP</t>
  </si>
  <si>
    <t>Conciliaciones entre procesos</t>
  </si>
  <si>
    <t>Numero de conciliaciones entre procesos realizadas / Numero de conciliaciones entre procesos programadas</t>
  </si>
  <si>
    <t>&lt;=50%</t>
  </si>
  <si>
    <t xml:space="preserve">&gt;=60% </t>
  </si>
  <si>
    <t>CRITICO</t>
  </si>
  <si>
    <t>10. Registrar oportunamente y con razonabilidad del 100% los hechos económicos de la entidad utilizando como herramienta tecnológica administrada por el SIIF Nación con el fin de proporcionar estados financieros bajo la normatividad existente de manera mensual o de acuerdo con las diferentes necesidades de nuestros entes de control</t>
  </si>
  <si>
    <t>Administración de la información contable</t>
  </si>
  <si>
    <t>Presentación oportuna de estados financieros / Estados financieros a presentar</t>
  </si>
  <si>
    <t>11. Gestionar dentro del proceso la política de digitalización del 100% de los documentos que manejan las diferentes áreas con el propósito de la organización de la información para evitar reprocesos y posibles perdidas de información en el momento de atender diferentes auditorias a los estados contables de la entidad.</t>
  </si>
  <si>
    <t>Ejecución Presupuesto de Ingresos - primer cuatrimestre</t>
  </si>
  <si>
    <t xml:space="preserve">Vr total del recaudo en efectivo acumulado neto para el primer cuatrimestre de la vigencia / Aforo Vigente </t>
  </si>
  <si>
    <t>Cuatrimestral</t>
  </si>
  <si>
    <t>&lt;20%</t>
  </si>
  <si>
    <t>&gt;=20% y &lt;33%</t>
  </si>
  <si>
    <t>&gt;=33%</t>
  </si>
  <si>
    <t>Se señala que los indicadores no han sido aprobados por el comité de desempeño</t>
  </si>
  <si>
    <t>12. Realizar seguimiento al presupuesto asignado a la Entidad para lograr una ejecución mínima del 95% a través de un informe cuatrimestral de los compromisos enviado a los Jefes para el cumplimiento de las normas legales y los lineamientos establecidos para la respectiva vigencia</t>
  </si>
  <si>
    <t>Ejecución Presupuesto de Ingresos - segundo cuatrimestre</t>
  </si>
  <si>
    <t xml:space="preserve">Vr total del recaudo en efectivo acumulado neto para el segundo cuatrimestre de la vigencia / Aforo Vigente </t>
  </si>
  <si>
    <t>&gt;=50% y &lt;63%</t>
  </si>
  <si>
    <t>&gt;=63%</t>
  </si>
  <si>
    <t>Ejecución Presupuesto de Ingresos - tercer cuatrimestre</t>
  </si>
  <si>
    <t xml:space="preserve">Vr total del recaudo en efectivo acumulado neto para el tercer cuatrimestre de la vigencia / Aforo Vigente </t>
  </si>
  <si>
    <t>&lt;80%</t>
  </si>
  <si>
    <t>&gt;=80% y &lt;95%</t>
  </si>
  <si>
    <t>&gt;=95%</t>
  </si>
  <si>
    <t>Ejecución Presupuesto de gastos de funcionamiento - primer cuatrimestre</t>
  </si>
  <si>
    <t xml:space="preserve">Vr total de los compromisos de funcionamiento  acumulados para el primer cuatrimestre de la vigencia / Apropiación Vigente </t>
  </si>
  <si>
    <t>Ejecución Presupuesto de gastos de funcionamiento - segundo cuatrimestre</t>
  </si>
  <si>
    <t xml:space="preserve">Vr total de los compromisos de funcionamiento  acumulados para el segundo cuatrimestre de la vigencia / Apropiación Vigente </t>
  </si>
  <si>
    <t>Ejecución Presupuesto de gastos de funcionamiento - tercer cuatrimestre</t>
  </si>
  <si>
    <t xml:space="preserve">Vr total de los compromisos de funcionamiento  acumulados para el tercer cuatrimestre de la vigencia / Apropiación Vigente </t>
  </si>
  <si>
    <t>Ejecución Presupuesto de gastos de Inversión - primer cuatrimestre</t>
  </si>
  <si>
    <t xml:space="preserve">Vr total de los Compromisos de Inversión para el primer cuatrimestre de la vigencia / Apropiación Vigente </t>
  </si>
  <si>
    <t>Ejecución Presupuesto de gastos de Inversión - segundo cuatrimestre</t>
  </si>
  <si>
    <t xml:space="preserve">Vr total de los Compromisos de Inversión para el segundo cuatrimestre de la vigencia / Apropiación Vigente </t>
  </si>
  <si>
    <t>Ejecución Presupuesto de gastos de Inversión - tercero cuatrimestre</t>
  </si>
  <si>
    <t xml:space="preserve">Vr total de los Compromisos de Inversión para el tercer cuatrimestre de la vigencia / Apropiación Vigente </t>
  </si>
  <si>
    <t>Acuerdos Registrados en el SIIF</t>
  </si>
  <si>
    <t>No de acuerdos registrados en el SIIF / No. De acuerdos aprobados</t>
  </si>
  <si>
    <t>&lt;90%</t>
  </si>
  <si>
    <t>&gt;=90% y &lt;100%</t>
  </si>
  <si>
    <t xml:space="preserve">Gestión Cobro </t>
  </si>
  <si>
    <t>Cobro persuasivo perjudico</t>
  </si>
  <si>
    <t>No. de expedientes devueltos por cobro persuasivo en el trimestre / Total de expedientes ejecutoriados y con liquidación certificada de la deuda  entregados a cobro persuasivo en el trimestre</t>
  </si>
  <si>
    <t>Por evento</t>
  </si>
  <si>
    <t>&gt;=50 y &lt;=100%</t>
  </si>
  <si>
    <t>&gt;=10% y &lt;50%</t>
  </si>
  <si>
    <t>0% y &lt;=10%</t>
  </si>
  <si>
    <r>
      <rPr>
        <sz val="11"/>
        <color theme="1"/>
        <rFont val="Arial Narrow"/>
      </rPr>
      <t xml:space="preserve">Durante el segundo semestre de 2022, fueron entregados por parte de Cartera,15 expedientes para el adelanto del cobro persuasivo por concepto de concurrencia del extinto ISS.EVIDENCIAS REPORTE II SEMESTRE 2022 - GESTIÓN DE COBRO - FILA 68, que se encuentra en el link: </t>
    </r>
    <r>
      <rPr>
        <u/>
        <sz val="11"/>
        <color rgb="FF1155CC"/>
        <rFont val="Arial Narrow"/>
      </rPr>
      <t>https://drive.google.com/drive/u/0/folders/1lvC7RECui-zlOtktt-CupoOvCv5ntr_6</t>
    </r>
  </si>
  <si>
    <t>Eficiencia en el trámite administrativo a acreedores de cuotas partes</t>
  </si>
  <si>
    <t>No. de cuentas de cobro por concepto de cuotas partes tramitadas en términos en el trimestre / No. de cuentas de cobro recibidas  por concepto de cuotas partes en el trimestre</t>
  </si>
  <si>
    <t>&gt;=50% y &lt;90%</t>
  </si>
  <si>
    <t>En el segundo semestre de 2021, se objetaron o contestaron (467) cuentas de cobro, respecto de (467) allegadas. Evidencias carpeta drive denominada EVIDENCIAS REPORTE II SEMESTRE 2022 - GESTIÓN DE COBRO - FILA 69, que se encuentra en el link: https://drive.google.com/drive/u/0/folders/1lvC7RECui-zlOtktt-CupoOvCv5ntr_6</t>
  </si>
  <si>
    <t>Eficiencia en el trámite administrativo a deudores de cuotas partes.</t>
  </si>
  <si>
    <t xml:space="preserve">No. de liquidaciones certificadas de deuda tramitadas dentro de los 90 días siguientes a su recibo en la etapa de cobro persuasivo durante el trimestre / Total  de liquidaciones certificadas de deuda recibidas para tramitar en la etapa de cobro persuasivo durante el trimestre </t>
  </si>
  <si>
    <t>En el segundo semestre de 2022, se remitieron de los 30 expedientes que se mantuvieron en cobro persuasivo, se enviaron citaciones y gestionaron 15 expedientes. Evidencias carpeta drive denominada EVIDENCIAS REPORTE II SEMESTRE 2022 - GESTIÓN DE COBRO - FILA 70, que se encuentra en el link: https://drive.google.com/drive/u/0/folders/1lvC7RECui-zlOtktt-CupoOvCv5ntr_6</t>
  </si>
  <si>
    <t xml:space="preserve">Contestación de peticiones  elevados por usuarios y terceros interesados dirigidos a gestión de cobro </t>
  </si>
  <si>
    <t>No de  respuestas de peticiones y requerimientos  de usuarios y terceros interesados realizadas en gestión de cobro en el trimestre / Total  de peticiones y requerimientos de usuarios y terceros interesados en gestión de cobro  radicadas durante el trimestre</t>
  </si>
  <si>
    <t>27. Aumentar el recaudo de las obligaciones constituidas a favor de la Entidad en un 15% convocando a los deudores a mesas de trabajo para suscribir acuerdos de pago desde tercer trimestre de 2020, hasta el segundo trimestre de 2021</t>
  </si>
  <si>
    <t>Porcentaje de cartera aplicada en la vigencia</t>
  </si>
  <si>
    <t>Valor de la cartera por concepto de cuotas partes fps e iss aplicada en la vigencia / Valor del recaudo de la cartera reportada por tesorería en la vigencia</t>
  </si>
  <si>
    <t>&lt;40%</t>
  </si>
  <si>
    <t>&gt;=40% y &lt;60%</t>
  </si>
  <si>
    <t>&gt;=60% y &lt;=100%</t>
  </si>
  <si>
    <t>Porcentaje de recaudo de cartera en etapa coactiva</t>
  </si>
  <si>
    <t>Valor de la cartera recaudada en etapa coactiva durante la vigencia / Valor total de la cartera gestionada en etapa coactiva durante la vigencia</t>
  </si>
  <si>
    <t>&lt;30%</t>
  </si>
  <si>
    <t>&gt;=30% y &lt;60%</t>
  </si>
  <si>
    <t>Durante el periodo objeto de reporte se recaudo la suma de $3.921.943.855,91 discriminados de la siguiente manera: El valor de $3.642.453.134,41 por concepto de cobro coactivo ISS y el valor de $279.490.721,5 por concepto de cobro coactivo FPS. Así mismo, se gestiono una cartera por la suma de $15.410.062.403. Es pertinente mencionar que para el 2021 el reporte del indicador estaba aproximadamente sobre el 5% y el recaudo anual fue de $1.947.160.484,05. En razón a los resultados de la anterior vigencia como acción de mejora para el 2022 la dependencia de cobro coactivo durante el II semestre de la referida vigencia, decreto orden de embargo de 54 procesos de cobro coactivo, garantizando realizar la gestión correspondiente para incrementar el recaudo y realizando en un solo semestre dos veces el recaudo del 2021, sin embargo se aclara que el porcentaje de recaudo siempre será variable toda vez que no toda la cartera gestionada tiene un recaudo del 100%, ya que depende de si las medidas cautelares son efectivas, es decir si los deudores tienen recursos en las cuentas bancarias las cuales fueron objeto de embargo y adicionalmente, si tienen los ejecutados tienen voluntad de pago para realizar consignaciones. Evidencia: https://drive.google.com/drive/folders/16_QXhlk6r8zPaBpgBAUoeYoED9UqDfXX</t>
  </si>
  <si>
    <t>10. Asistir jurídicamente a la entidad con el objeto de asesorar su gestión, garantizar la defensa, la adecuada gestión y auto regulación, así como la adquisición de bienes y servicios requeridos por los procesos para el desarrollo de sus funciones.</t>
  </si>
  <si>
    <t xml:space="preserve">Asistencia Jurídica </t>
  </si>
  <si>
    <t>Emisión de conceptos jurídicos y contestación a derechos de petición</t>
  </si>
  <si>
    <t>No de productos de emisión de conceptos jurídicos y contestación a derechos de petición realizados / No de conceptos jurídicos y contestación a derechos de petición requeridos</t>
  </si>
  <si>
    <t>Legalización de contratos en SIGEP 2</t>
  </si>
  <si>
    <t>No de contratos de prestación de servicios profesionales ingresados al sigep2 / No de contratos de prestación de servicios profesionales celebrados</t>
  </si>
  <si>
    <r>
      <rPr>
        <sz val="11"/>
        <color theme="1"/>
        <rFont val="Arial Narrow"/>
      </rPr>
      <t xml:space="preserve">Durante el segundo semestre del año 2022, se ingresaron y legalizaron debidamente en la plataforma de SIGEP II, 126 contratos de prestación de servicios de persona natural de los 126 suscritos, obteniendo el cumplimiento del indicador en un 100%, lo cual es verificable en la misma plataforma de Sigep en el siguiente Link: </t>
    </r>
    <r>
      <rPr>
        <u/>
        <sz val="11"/>
        <color rgb="FF1155CC"/>
        <rFont val="Arial Narrow"/>
      </rPr>
      <t>https://www.funcionpublica.gov.co/web/sigep2/directorio</t>
    </r>
    <r>
      <rPr>
        <sz val="11"/>
        <color theme="1"/>
        <rFont val="Arial Narrow"/>
      </rPr>
      <t xml:space="preserve">, y en el Drive: </t>
    </r>
    <r>
      <rPr>
        <u/>
        <sz val="11"/>
        <color rgb="FF1155CC"/>
        <rFont val="Arial Narrow"/>
      </rPr>
      <t>https://drive.google.com/drive/folders/1MnFdEicCm5rYOQ-NDPXdIHcfDrBBFoRh?usp=sharing</t>
    </r>
  </si>
  <si>
    <t xml:space="preserve">22. 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
</t>
  </si>
  <si>
    <t>Publicaciones de contratos en la pagina web</t>
  </si>
  <si>
    <t>No de contratos enviados para publicar  en la página web  / No de contratos celebrados mensualmente</t>
  </si>
  <si>
    <r>
      <rPr>
        <sz val="11"/>
        <color theme="1"/>
        <rFont val="Arial Narrow"/>
      </rPr>
      <t xml:space="preserve">De los 125 contratos celebrados en el segundo semestre de 2022 se han enviado para su publicación correspondiente en la pagina institucional de la Entidad, 125 Contratos de las distintas modalidades de contratación (Contratación Directa, Mínima Cuantía, Selección Abreviada de Menor Cuantía, Licitación Pública y Concurso de Méritos), obteniendo el cumplimiento del indicador en un 100% en el primer semestre de 2022. Evidencias en el link de Drive: </t>
    </r>
    <r>
      <rPr>
        <u/>
        <sz val="11"/>
        <color rgb="FF1155CC"/>
        <rFont val="Arial Narrow"/>
      </rPr>
      <t>https://drive.google.com/drive/folders/1iVGm-8qzVC9lYjgDk4DHvwMjRqZoOzt2?usp=sharing</t>
    </r>
    <r>
      <rPr>
        <sz val="11"/>
        <color theme="1"/>
        <rFont val="Arial Narrow"/>
      </rPr>
      <t xml:space="preserve">  y en la pagina institucional del Fondo de Pasivo Social de Ferrocarriles en: </t>
    </r>
    <r>
      <rPr>
        <u/>
        <sz val="11"/>
        <color rgb="FF1155CC"/>
        <rFont val="Arial Narrow"/>
      </rPr>
      <t>https://www.fps.gov.co/interactue/contratacion/97</t>
    </r>
  </si>
  <si>
    <t>Representación judicial de la entidad</t>
  </si>
  <si>
    <t>No.  de audiencias judiciales atendidas e informadas oportunamente / No.  de audiencias judiciales celebradas</t>
  </si>
  <si>
    <t>Durante el segundo semestre del 2022 fueron radicadas 453 acciones de tutelas en el FPS-FNC, que fueron tramitadas y contestadas en su totalidad. Por lo anterior se evidencia un 100% en el resultado obtenido</t>
  </si>
  <si>
    <t xml:space="preserve">Publicación de procesos contractuales en secop </t>
  </si>
  <si>
    <t>No. total de procesos contractuales abiertos en el semestre / No. de procesos contractuales publicados en el secop</t>
  </si>
  <si>
    <t xml:space="preserve">De los 125 contratos celebrados en el segundo semestre de 2022 se han publicado satisfactoriamente en la plataforma de Colombia Compra Eficiencia, Secop II, 125 Contratos de las distintas modalidades de contratación (Contratación Directa, Mínima Cuantía, Selección Abreviada de Menor Cuantía, Licitación Pública y Concurso de Méritos), obteniendo el cumplimiento del indicador en un 100% en el segundo semestre de 2022. Evidencias en link de Drive que contiene base de Contratos con su respectivo link de acceso a Secop por cada contrato suscrito: https://drive.google.com/drive/folders/10bOjxbwbNJjzzcI72COZLBhWdQnxB8rP?usp=sharing; y a través del buscador de la plataforma de Secop II:  https://community.secop.gov.co/Public/Tendering/ContractNoticeManagement/Index?currentLanguage=es-CO&amp;Page=login&amp;Country=CO&amp;SkinName=CCE </t>
  </si>
  <si>
    <t>Acciones constitucionales de tutela</t>
  </si>
  <si>
    <t>No. de acciones tutela contestadas en término de oportunidad / No. de acciones  tutela instauradas y radicadas en el periodo</t>
  </si>
  <si>
    <t>Medición de la tasa de éxito procesal</t>
  </si>
  <si>
    <t>No. de procesos en contra de la entidad terminados (ejecutoriados) con fallo favorable / No. de  procesos en contra de la entidad terminados  (ejecutoriados)</t>
  </si>
  <si>
    <t>El indicador se ajustara de acuerdo a la realidad practica de la entidad en la vigencia 2023</t>
  </si>
  <si>
    <t>De acuerdo al cronograma de actividades establecido para el efecto se estima que durante el primer semestre de la presente vigencia se realice el cambio del indicador que refleje la realidad de las gestiones del GIT Defensa Judicial</t>
  </si>
  <si>
    <t>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t>
  </si>
  <si>
    <t xml:space="preserve">Gestión Documental </t>
  </si>
  <si>
    <t xml:space="preserve">Recepción, radicación y distribución electrónica de la correspondencia recibida </t>
  </si>
  <si>
    <t xml:space="preserve">Total de documentos  radicados  y distribuidos  electrónicamente  / Numero de documentos recepcionados </t>
  </si>
  <si>
    <t>&gt;=95% y =100%</t>
  </si>
  <si>
    <r>
      <rPr>
        <sz val="11"/>
        <color theme="1"/>
        <rFont val="Arial Narrow"/>
      </rPr>
      <t xml:space="preserve">En el II semestre se recibieron y radicaron 48.265 documentos en el </t>
    </r>
    <r>
      <rPr>
        <u/>
        <sz val="11"/>
        <color rgb="FF1155CC"/>
        <rFont val="Arial Narrow"/>
      </rPr>
      <t>FPS-FNC.</t>
    </r>
    <r>
      <rPr>
        <sz val="11"/>
        <color theme="1"/>
        <rFont val="Arial Narrow"/>
      </rPr>
      <t xml:space="preserve"> La evidencia se encuentra en el siguiente link:https://drive.google.com/drive/u/1/folders/1KAF-7uq9MH_ohJVhv9GfMBaw-LU4JQU4</t>
    </r>
  </si>
  <si>
    <t xml:space="preserve">Inventario del archivo central  a través del formato único de inventario documental </t>
  </si>
  <si>
    <t xml:space="preserve">Documentos relacionados en el  fuid /  Documentos que reposan en el archivo central  </t>
  </si>
  <si>
    <t xml:space="preserve"> &lt;50%</t>
  </si>
  <si>
    <t>&gt;=70% y &lt;=100%</t>
  </si>
  <si>
    <t>se encuentran en el Archivo central del Fondo Pasivo Social de Ferrocarriles Nacionales  60.588 carpetas de las cuales las 60.588 se encuentran relacionadas en el Fuid. Evidencia en el Link:https://drive.google.com/drive/u/1/folders/1KAF-7uq9MH_ohJVhv9GfMBaw-LU4JQU4</t>
  </si>
  <si>
    <t>Préstamo de documentos del archivo central</t>
  </si>
  <si>
    <t xml:space="preserve">Numero de solicitudes de prestamos de documentos / Numero de documentos prestados </t>
  </si>
  <si>
    <t>Recepción y remisión de correspondencia enviada externa</t>
  </si>
  <si>
    <t>No de documentos enviados por distintos medios / No de documentos a enviar por distintos medios</t>
  </si>
  <si>
    <t>diario</t>
  </si>
  <si>
    <r>
      <rPr>
        <sz val="11"/>
        <color theme="1"/>
        <rFont val="Arial Narrow"/>
      </rPr>
      <t xml:space="preserve">Durante el II Semestre se recibieron 8204 documentos y se enviaron efectivamente 8204 documentos. La evidencia en el siguiente Link: </t>
    </r>
    <r>
      <rPr>
        <u/>
        <sz val="11"/>
        <color rgb="FF1155CC"/>
        <rFont val="Arial Narrow"/>
      </rPr>
      <t>https://drive.google.com/drive/u/1/folders/18ZvXl-MwMEsbqA6yfQPQJBd7TeYd21za</t>
    </r>
  </si>
  <si>
    <t>Verificar y autenticar documentos</t>
  </si>
  <si>
    <t>No de documentos verificados y autenticados oportunamente / No de documentos a verificar y autenticar</t>
  </si>
  <si>
    <t>&gt;=95% y &lt; =100%</t>
  </si>
  <si>
    <t>Durante el II Semestre se recibieron 17 solicitudes de documentos a verificar y autenticar y se verificaron y autenticaron 17 documentos. La evidencia en el siguiente link:</t>
  </si>
  <si>
    <t>15. Presentar al archivo general de la nación la totalidad de las tablas de retención documental para que en un periodo no mayor a 90 días sean aprobadas y convalidadas y poderlas aplicar al archivo del FPS</t>
  </si>
  <si>
    <t xml:space="preserve">Transferencias documentales al archivo central </t>
  </si>
  <si>
    <t>No de transferencias de documentos realizadas al archivo central / Total de transferencias de documentos a realizar al archivo central</t>
  </si>
  <si>
    <r>
      <rPr>
        <sz val="11"/>
        <color theme="1"/>
        <rFont val="Arial Narrow"/>
      </rPr>
      <t xml:space="preserve">Durante la vigencia 2022, el FPS realizó la transferencia al archivo central de la Entidad de 8204 documentos. 
</t>
    </r>
    <r>
      <rPr>
        <u/>
        <sz val="11"/>
        <color rgb="FF1155CC"/>
        <rFont val="Arial Narrow"/>
      </rPr>
      <t>https://drive.google.com/drive/u/1/folders/1KAF-7uq9MH_ohJVhv9GfMBaw-LU4JQU4</t>
    </r>
  </si>
  <si>
    <t>Seguimiento a la Administración de los Archivos de Gestión del FPS - FCN</t>
  </si>
  <si>
    <t>No. De Dependencias que Administran Adecuadamente su Archivos de Gestión / No. Total de Dependencias a Realizarles Seguimiento</t>
  </si>
  <si>
    <r>
      <rPr>
        <sz val="11"/>
        <color theme="1"/>
        <rFont val="Arial Narrow"/>
      </rPr>
      <t xml:space="preserve">Durante el II semestre de 2022, se realizó verificación a la administración de los archivos de gestión de 7 dependencias, con las cuales se revisó si cumplen adecuadamente con la administración de sus archivos. 
</t>
    </r>
    <r>
      <rPr>
        <u/>
        <sz val="11"/>
        <color rgb="FF1155CC"/>
        <rFont val="Arial Narrow"/>
      </rPr>
      <t>https://drive.google.com/drive/u/1/folders/1KAF-7uq9MH_ohJVhv9GfMBaw-LU4JQU4</t>
    </r>
  </si>
  <si>
    <t>Numeración, comunicación, publicación y/o notificación de actos administrativos.</t>
  </si>
  <si>
    <t>No de actos administrativos numerados, publicados, comunicados y/o notificados  /  No de actos administrativos a numerar, publicar, comunicar y/o notificar</t>
  </si>
  <si>
    <t>En este II semestre el numero de actos administrativos notificados fue de 383 . La evidencia se encuentra en el siguiente link:https://drive.google.com/drive/u/1/folders/1KAF-7uq9MH_ohJVhv9GfMBaw-LU4JQU4</t>
  </si>
  <si>
    <t>29. Fortalecer la seguridad de la información en un 90% a través de la ejecución de controles que aseguren la disponibilidad, integridad y confidencialidad de los activos de información cumpliendo la normatividad vigente para las vigencias 2022 y 2023</t>
  </si>
  <si>
    <t>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t>
  </si>
  <si>
    <t xml:space="preserve">Gestión Tics </t>
  </si>
  <si>
    <t>Ataques informáticos que afectan la prestación de los servicios</t>
  </si>
  <si>
    <t>N° de ataques que recibió la entidad en el semestre que impidieron la prestación de algunos de los servicios que la entidad ofrece a los ciudadanos y empresas / 1</t>
  </si>
  <si>
    <t>ataques informáticos</t>
  </si>
  <si>
    <t>&lt;5</t>
  </si>
  <si>
    <t>&gt;=1 y &lt;5</t>
  </si>
  <si>
    <t>Para el segundo semestre no se identificaron ataques informáticos que impidiera la prestación de los servicios.</t>
  </si>
  <si>
    <t>Cumplimiento de acciones de tratamiento de riesgos</t>
  </si>
  <si>
    <t>Número de acciones de tratamientos de riesgos de seguridad de la información ejecutadas en el semestre / Número de acciones total de tratamientos de riesgos de seguridad de la información</t>
  </si>
  <si>
    <t>&gt;=50% y &lt;80%</t>
  </si>
  <si>
    <t>&gt;=80% y &lt;=100%</t>
  </si>
  <si>
    <t>Durante el segundo semestre la eficacia en el Cumplimiento de acciones de tratamiento de riesgos, fue de un 82%, por cuanto, de las 10 acciones preventivas programadas, 8 se encuentran terminadas ,  1 en estado en proceso  y 1 actividad que no ha iniciado</t>
  </si>
  <si>
    <t>Eficacia  en la apropiación del conocimiento de seguridad de la información</t>
  </si>
  <si>
    <t>No de evaluaciones de seguridad de la información satisfactorias durante el semestre / No. Total de evaluaciones presentadas de seguridad de la información en el semestre</t>
  </si>
  <si>
    <t>18. Mejorar los tiempos de solución de las solicitudes atendidas por soporte técnico a 1 día hábil del 90% de solicitudes recibidas, durante el periodo comprendido entre el 2020 y 2022 por medio de la adquisición, mejora o reemplazo de las plataformas, herramientas o recursos para atender la demanda y mejorar la satisfacción de los usuarios frente a los servicios prestados.</t>
  </si>
  <si>
    <t>Tiempo de solución de las solicitudes atendidas por soporte técnico</t>
  </si>
  <si>
    <t>Número de solicitudes solucionadas en un tiempo menor o igual a  4 horas durante el semestre / Numero total de solicitudes de soporte técnico atendidas durante el semestre</t>
  </si>
  <si>
    <t>&lt;=49%</t>
  </si>
  <si>
    <t>&gt;= 50%  y &lt;=79%</t>
  </si>
  <si>
    <t>&gt;=80% y &lt;= 100%</t>
  </si>
  <si>
    <t xml:space="preserve">19. Optimizar los recursos del proceso de Gestión de TICs al 100% durante el periodo comprendido entre el 2020 y 2022 generando y/o actualizando la documentación del proceso para mejorar los indicadores de cumplimiento de los objetivos institucionales </t>
  </si>
  <si>
    <t>Disminución de obsolescencia de los equipos de computo de la entidad</t>
  </si>
  <si>
    <t>Número de equipos que se dieron de baja durante el año / Numero total de equipos proyectados dar de baja durante el año</t>
  </si>
  <si>
    <t>&lt;=59%</t>
  </si>
  <si>
    <t>&gt;= 60%  y &lt;=89%</t>
  </si>
  <si>
    <t>&gt;=90% y &lt;= 100%</t>
  </si>
  <si>
    <t>NA</t>
  </si>
  <si>
    <t xml:space="preserve">20. Aumentar los atributos de calidad de los sistemas de información en un 20% durante el periodo comprendido entre el 2020 y 2022 por medio de la actualización de los sistemas de información existentes en la entidad para suplir las necesidades de los procesos y cumplir con los requerimientos normativos de la entidad. </t>
  </si>
  <si>
    <t>Efectividad en la apropiación del conocimiento de los sistemas de información del FPS-FNC</t>
  </si>
  <si>
    <t>[(∑(calificaciones obtenidas del total de participantes durante el año / (No. Total de evaluaciones realizadas en el año ) - (Promedio de calificaciones del total de participantes del año anterior)] / 1</t>
  </si>
  <si>
    <t>&lt;=7.9%</t>
  </si>
  <si>
    <t>&gt;= 8%  y &lt;=14%</t>
  </si>
  <si>
    <t>&gt;=15% y &lt;= 20%</t>
  </si>
  <si>
    <t xml:space="preserve">17. Mejora la infraestructura, componentes y plataformas de tecnología, c anales de comunicación y servicios tecnológicos del FPS-FNC en un 80% a través del PETIC durante el periodo comprendido entre el 2020 y 2022 </t>
  </si>
  <si>
    <t>Cumplimiento de la ejecución del portafolio de proyectos y/o iniciativas del PETIC</t>
  </si>
  <si>
    <t>Numero de proyectos y/o iniciativas PETIC ejecutados en el semestre / Numero de proyectos PETIC programados en el semestre</t>
  </si>
  <si>
    <t>EL porcentaje de cumplimiento de la ejecución de  portafolio de proyectos y/o las 11 iniciativas del PETIC, programadas para el segundo semestre de 2022, fue del 82%; dado que se ejecutaron 9 de estos; con un cumplimiento de sus actividades en promedio de 65%: de 32 actividades en el PETIC programadas, 11 se cumplieron al 100%, 18 actividades en ejecución y con avances parciales y 3 sin iniciar.
Evidencia :https://drive.google.com/drive/u/0/folders/1VGZYC9UlulCuHKBV9eIdH0gmXKXxjDkV</t>
  </si>
  <si>
    <t>Se debe continuar gestionando la contratación del recurso humano para lograr el objetivo de los proyectos identificados y a su vez mantener la gestión operativa del proceso; de acuerdo a lo planteado en la estructura organizacional TI del PETIC V3.</t>
  </si>
  <si>
    <t>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t>
  </si>
  <si>
    <t>Medición y Mejora</t>
  </si>
  <si>
    <t>Administrar el sistema de medición del desempeño a través de indicadores</t>
  </si>
  <si>
    <t>No. de seguimientos realizados a las matrices de los indicadores de gestión oportunamente. / No. de seguimientos a realizar.</t>
  </si>
  <si>
    <t>CANTIDADES TOTALES</t>
  </si>
  <si>
    <t>MENSUAL</t>
  </si>
  <si>
    <t>&gt;=0% y &lt;49%</t>
  </si>
  <si>
    <t>&gt;=50% y &lt; 89%</t>
  </si>
  <si>
    <t>Mediante revisión por la dirección se desarrolla seguimientos realizados a las matrices de los indicadores. Durante la vigencia 2022, se realizaron dos (2) REVISIONES POR LA DIRECCIÓN.
 Evidencias en:
 https://drive.google.com/drive/u/0/folders/14xMJvWukFFhYLmUvP9leHUZdeLvEMpJC</t>
  </si>
  <si>
    <t>NO APLICA</t>
  </si>
  <si>
    <t>Asesorar en la documentación de las acciones preventivas y correctivas</t>
  </si>
  <si>
    <t>No. de no conformidades documentadas oportunamente en el plan de manejo de riesgos y plan de mejoramiento institucional. / No. de no conformidades solicitadas a documentar en el plan de manejo de riesgos y plan de mejoramiento institucional.</t>
  </si>
  <si>
    <t>Se realizo la asesoría pertinente y se documentaron las acciones de mejora para los 15 hallazgos del ente certificador ICONTEC . Evidencias: https://drive.google.com/drive/folders/16S25qJT9zavsFhSxdoFgGtfb40o4tOcS?usp=share_link
 Se realizo la asesoría y se documentaron las acciones de mejora para los 13 hallazgos producto de las auditorias realizadas por control interno en el segundo semestre 2022 Evidencias: https://drive.google.com/drive/folders/1z9W7P9L-srNmHA8qGukn7nBgxL0StY8c?usp=share_link</t>
  </si>
  <si>
    <t>Efectuar seguimiento a las acciones preventivas y correctivas</t>
  </si>
  <si>
    <t>No. de seguimiento realizados a las acciones preventivas y correctivas oportunamente / No. de seguimiento programados.</t>
  </si>
  <si>
    <t>Se realizo el seguimiento al Plan de Manejo de Riesgos durante el tercer y cuarto trimestre.
 https://intranet.fps.gov.co/documentos-sig PLANES - PLAN MANEJO DE RIESGOS -2022.
  Se realizo el seguimiento al Plan de Mejoramiento Institucional del tercer y cuarto trimestre 
 Evidencia: https://intranet.fps.gov.co/documentos-sig PLANES- PLAN DE MEJORAMIENTO INSTITUCIONAL -2022</t>
  </si>
  <si>
    <t>Eficiencia de las acciones implementadas en los planes institucionales</t>
  </si>
  <si>
    <t>No. de acciones ejecutadas con el recurso asignado / No. de acciones programadas en los planes institucionales.</t>
  </si>
  <si>
    <t>Se realiza el calculo tomando como fuente de información el plan de mejoramiento institucional tanto como el de la CGR como el interno, tal y como se establecido en la hoja de vida de este indicador , también se tomaran en cuentas las acciones cumplidas y tramitas a Control Interno, como las cumplidas y no tramitadas. 
 Este indicador mejoro su comportamiento respecto al semestre anterior producto de las asesorías brindadas a los procesos y los tramites realizados para dar eficacia a las acciones de mejora ya cumplidas.
  Evidencia: https://intranet.fps.gov.co/documentos-sig PLANES- PLAN DE MEJORAMIENTO INSTITUCIONAL -2022</t>
  </si>
  <si>
    <t>Enviar comunicación a los responsables de los procesos informando las acciones vencidas y por vencerse, con el fin de que tomen las acciones necesarias.</t>
  </si>
  <si>
    <t>16. Aumentar la medición a las actividades criticas de éxito en un 80% (de 20% a 80%) mediante la aplicación de una metodología adecuada para garantizar el cumplimiento de los objetivos y metas institucionales para la vigencia 2021</t>
  </si>
  <si>
    <t>Porcentaje de cumplimiento del plan de mejoramiento</t>
  </si>
  <si>
    <t xml:space="preserve">Sumatoria del % de cumplimiento de las acciones programadas / No. total de acciones vencidas </t>
  </si>
  <si>
    <t>TRIMESTRAL</t>
  </si>
  <si>
    <t>Administración del servicio y/o producto no conforme</t>
  </si>
  <si>
    <t>No de correcciones eficaces  / No de correcciones ejecutadas = 1/1 = 100%</t>
  </si>
  <si>
    <t>Administración riesgos de gestión</t>
  </si>
  <si>
    <t xml:space="preserve">No de acciones eficaces para disminuir el riesgo / No de acciones propuestas para disminuir el riesgo </t>
  </si>
  <si>
    <t>De acuerdo al seguimiento del PMR del IV trimestre de 2022 hubo 5 acciones de tratamiento que no se ejecutaron y 5 acciones de tratamiento que se ejecutaron pero no alcanzaron el 100%. Lo anterior debido a que hubo inconvenientes en la implementación del software para la automatización del Sistema Integrado de Gestión (SIG) de acuerdo a lo planificado, ya que el avance en la implementación no se realizo como se esperaba, desde financiera no se lograron las conciliaciones bancarias esperadas, desde documental y prestaciones no se reportaron los controles completos. 
Evidencia:  https://intranet.fps.gov.co/documentos-sig PLANES- PLAN DE MANEJO DE RIESGOS -2022</t>
  </si>
  <si>
    <t>14. Garantizar el cumplimiento a las exigencias de ley y/o solicitudes formales realizadas por los entes de control y otras entidades.</t>
  </si>
  <si>
    <t>14. Evaluar de forma independiente la gestión de los procesos determinando su grado de eficiencia, eficacia y efectividad con el fin de generar recomendaciones para la toma de decisiones, el mantenimiento y la mejora continua del SIG.</t>
  </si>
  <si>
    <t xml:space="preserve">Seguimiento y Evaluación Independiente </t>
  </si>
  <si>
    <t xml:space="preserve">Informes de ley presentados  </t>
  </si>
  <si>
    <t xml:space="preserve">No. De Informes de ley Presentados Oportunamente / No. De Informes de ley a Presentar  </t>
  </si>
  <si>
    <t>0% - 49%</t>
  </si>
  <si>
    <t>50% - 74%</t>
  </si>
  <si>
    <t>75%  - 100%</t>
  </si>
  <si>
    <t xml:space="preserve">Evaluación del Sistema de Control Interno </t>
  </si>
  <si>
    <t xml:space="preserve">No. De encuestas satisfactorias (Bueno - Excelente)  /   No. De encuestas recibidas </t>
  </si>
  <si>
    <t>Seguimiento a Planes Institucionales Efectuados</t>
  </si>
  <si>
    <t xml:space="preserve">No. De Planes Institucionales Verificados /  No. De Planes Institucionales a Verificar </t>
  </si>
  <si>
    <t>Programa Anual de Auditoria Ejecutado (Evaluación Independiente)</t>
  </si>
  <si>
    <t xml:space="preserve">No Informes de auditoria realizados oportunamente / No Informes de auditoria a realizar </t>
  </si>
  <si>
    <r>
      <rPr>
        <sz val="11"/>
        <color theme="1"/>
        <rFont val="Arial Narrow"/>
      </rPr>
      <t xml:space="preserve">SERVICIOS DE SALUD - OFICINA CALI VIGENCIA 2022 - MEMORANDO OCI - 202201010100163 del 15-12-2022- INFORME FINAL AUDITORIA GIT PRESTACIONES SERVICIOS DE SALUD  - TUMACO 2022 - MEMORANDO OCI - 202201010099073 del 15-12-2022 - INFORME FINAL AUDITORIA GIT PRESTACIONES SERVICIOS DE SALUD - MEDELLIN 2022 - MEMORANDO OCI - 202201010094643 INFORM FINAL AUDITORIA GIT PRESTACIONES DE SERVICIOS DE SALUD CARTAGENA 2022 - MEMORANDO OCI - 202201010099103 del 15-12-2022 INFORME FINAL AUDITORIA GIT PRESTACIONES SERVICIOS DE SALUD BUENAVENTURA - MEMORANDO OCI - 202201010096613 del 09-12-2022 INFORME FINAL AUDITORIA GIT PRESTACIONES SERVICIOS DE SALUD SANTA MARTA 2022.
7, MEMORANDO OCI - 02201010100993 del 19-12-2022 INFORME AUDITORIA PROCESO MEDICION Y MEJORA DE 2022.
8. MEMORANDO OCI - 202201010101013 del 19-12-2022 INFORME AUDITORIA PROCESO GESTION DE TICS
9, MEMORANDO OCI - 202201010101803 del 20-12-2022 INFORME AUDITORIA PROCESO GESTION DEL TALENTO HUMANO.
10. MEMORANDO OCI - 202201010101833 del 20-12-2022 INFORME AUDITORIA PROCESO GESTION DE BIENES TRANSFERIDOS.
11. MEMORANDO OCI - 202201010103553 del 23-12-2022  INFORME AUDITORIA PROCESO GESTION SERVICIOS DE SALUD.
12, MEMORANDO OCI - 202201010103133 del 22-12-2022 INFORME AUDITORIA PROCESO GESTION DE RECURSOS FINANCIEROS.
Evidencia: </t>
    </r>
    <r>
      <rPr>
        <u/>
        <sz val="11"/>
        <color rgb="FF1155CC"/>
        <rFont val="Arial Narrow"/>
      </rPr>
      <t>https://drive.google.com/drive/folders/1MSZG5YWq2HHUTJPN8m_8CnN0EHBRBY8A</t>
    </r>
  </si>
  <si>
    <t>Promedio de RESULTADO</t>
  </si>
  <si>
    <t xml:space="preserve">Cuenta de RANGO EN QUE SE UBICA EL RESULTADO </t>
  </si>
  <si>
    <t>RESULTADO PROMEDIO</t>
  </si>
  <si>
    <t>SEMESTRE II -2021</t>
  </si>
  <si>
    <t>SEMESTRE I -2022</t>
  </si>
  <si>
    <t>Total general</t>
  </si>
  <si>
    <t>Formular y ejecutar la campaña de Autocontrol. Autogestión para la vigencia 2023, con el fin de incentivar y promover el cumplimiento oportuno de las acciones de mejora que se formulan.</t>
  </si>
  <si>
    <t>Para el cuarto  trimestre 2022  se programaron 31 actividades ambientales en el plan institucional de gestión ambiental , de las cuales se ejecutaron 28 equivalentes a un 90% de cumplimiento del indicador,
  EVIDENCIA: intranet&gt;01. seguimientos planes institucionales y seguimientos&gt;plan institucional  de gestión ambiental&gt;2022</t>
  </si>
  <si>
    <t>Los riesgos No. 18 del proceso Gestión Documental y No. 19 del proceso de Gestión Bienes Transferidos del Plan de Manejo de Riesgos y Oportunidades tienen una valoración después de controles Extrema. Lo anterior, debido a que no cuentan con controles que disminuyan el impacto en el caso de que éstos se materialicen. Por otro lado, existen 8 riesgos que tienen una valoración después de controles alta. Estos riesgos son el No. 13 y el No. 14 del proceso Prestaciones económicas,  el No. 2 del proceso Medición y Mejora, el No.22 de Atención al Ciudadano, el No. 28 del proceso Asistencia Jurídica, el No. 24 y el No. 26 del proceso Gestión Cobro y el riesgo No. 17 del proceso Gestión Documental. Lo anterior, debido a que en su mayoría requieren controles que disminuyan el impacto en el caso que se materialicen, y en algunos casos requieren fortalecer los controles que disminuyen la probabilidad.</t>
  </si>
  <si>
    <t>El profesional encargado de la gestión del riesgo y las oportunidades de la Oficina Asesora de Planeación y Sistemas verifica que los riesgos identificados cuenten con controles frente a la probabilidad y al impacto, así como con acciones de tratamiento por medio de la implementación de la metodología para la gestión del riesgo adoptada por la entidad, los riesgos verificados son consolidados en el Mapa Institucional de Riesgos y oportunidades, así como en el Plan de Manejo de Riesgos y oportunidades</t>
  </si>
  <si>
    <r>
      <rPr>
        <sz val="11"/>
        <color theme="1"/>
        <rFont val="Arial Narrow"/>
      </rPr>
      <t xml:space="preserve">Para el III trimestre de 2022, el proceso Atención al Ciudadano atendió 320 usuarios, los cuales suman un total de 7.800 minutos de atención, que en promedio representan 24 minutos de atención.
Para el IV trimestre de 2022, el proceso Atención al Ciudadano atendió 394 usuarios, los cuales suman un total de 7.848 minutos de Atención, que en promedio representan 19,9 minutos de atención.
En conclusión, para el II semestre de 2022 se atendieron 714 usuarios, cuyo tiempo de atención suma un total de 15.648 minutos, los cuales representan un promedio de 21,9  minutos de tiempo de atención por usuario.
 </t>
    </r>
    <r>
      <rPr>
        <sz val="11"/>
        <color rgb="FF000000"/>
        <rFont val="Arial Narrow"/>
      </rPr>
      <t xml:space="preserve">
</t>
    </r>
    <r>
      <rPr>
        <u/>
        <sz val="11"/>
        <color rgb="FF1155CC"/>
        <rFont val="Arial Narrow"/>
      </rPr>
      <t>https://drive.google.com/drive/folders/1xNiheI_Ruw1eb5Mdv50BYz_0n7Mo1JHj</t>
    </r>
  </si>
  <si>
    <r>
      <rPr>
        <sz val="11"/>
        <color theme="1"/>
        <rFont val="Arial Narrow"/>
      </rPr>
      <t xml:space="preserve">Para el III trimestre de 2022, el proceso Atención al Ciudadano atendió 320 usuarios, los cuales suman un total de 6.200 minutos de tiempo de espera, que en promedio representan 19,3 minutos de espera.
 Para el IV trimestre de 2022, el proceso Atención al Ciudadano atendió 394 usuarios, los cuales suman un total de 6.343 minutos de tiempo de espera, que en promedio representan 16 minutos de espera.
En conclusión, para el Ii semestre de 2022 se atendieron 714 usuarios, cuyo tiempo de espera en sala suma un total de 12. 543minutos, los cuales representan un promedio de 17,6 minutos de tiempo de espera por usuario.
</t>
    </r>
    <r>
      <rPr>
        <u/>
        <sz val="11"/>
        <color rgb="FF1155CC"/>
        <rFont val="Arial Narrow"/>
      </rPr>
      <t>https://drive.google.com/drive/folders/1xNiheI_Ruw1eb5Mdv50BYz_0n7Mo1JHj</t>
    </r>
  </si>
  <si>
    <r>
      <rPr>
        <sz val="11"/>
        <color theme="1"/>
        <rFont val="Arial Narrow"/>
      </rPr>
      <t xml:space="preserve">Para el segundo semestre de 2022, el proceso Atención al Ciudadano aplicó 78 encuestas postrámite, de las cuales 75 obtuvieron calificación satisfactoria por parte de los usuarios.
</t>
    </r>
    <r>
      <rPr>
        <u/>
        <sz val="11"/>
        <color rgb="FF1155CC"/>
        <rFont val="Arial Narrow"/>
      </rPr>
      <t>https://drive.google.com/drive/folders/1xNiheI_Ruw1eb5Mdv50BYz_0n7Mo1JHj</t>
    </r>
  </si>
  <si>
    <r>
      <rPr>
        <sz val="11"/>
        <color theme="1"/>
        <rFont val="Arial Narrow"/>
      </rPr>
      <t>Para el segundo semestre de 2022, el proceso Atención al Ciudadano aplicó 147 encuestas de satisfacción, de las cuales 140 obtuvieron calificación satisfactoria por parte de los usuarios.</t>
    </r>
    <r>
      <rPr>
        <sz val="11"/>
        <color rgb="FF000000"/>
        <rFont val="Arial Narrow"/>
      </rPr>
      <t xml:space="preserve">
</t>
    </r>
    <r>
      <rPr>
        <u/>
        <sz val="11"/>
        <color rgb="FF1155CC"/>
        <rFont val="Arial Narrow"/>
      </rPr>
      <t>https://drive.google.com/drive/folders/1xNiheI_Ruw1eb5Mdv50BYz_0n7Mo1JHj</t>
    </r>
  </si>
  <si>
    <t>3. Garantizar que mínimo el 60% de los pacientes con diagnóstico de hipertensión arterial que se encuentren con cifras tensionales por debajo de 140/90 mmHg por medio del análisis de la base de datos de la ruta cardio cerebrovascular para establecer acciones encaminadas a la prevención y el tratamiento de dicha patología para la vigencia correspondiente</t>
  </si>
  <si>
    <t>4. Tamizar al mínimo el 50% de las mujeres para la identificación temprana de cáncer de cuello uterino de acuerdo al esquema por medio del análisis de la base de datos de la ruta promoción y mantenimiento de la salud para establecer acciones encaminadas a la prevención y el tratamiento de dicha patología para la vigencia correspondiente</t>
  </si>
  <si>
    <r>
      <rPr>
        <sz val="11"/>
        <color theme="1"/>
        <rFont val="Arial Narrow"/>
      </rPr>
      <t xml:space="preserve">El indicador se encuentra dentro del rango satisfactorio, por tanto no requiere de acción de mejora.
</t>
    </r>
    <r>
      <rPr>
        <u/>
        <sz val="11"/>
        <color rgb="FF1155CC"/>
        <rFont val="Arial Narrow"/>
      </rPr>
      <t>https://drive.google.com/drive/u/0/folders/12pHyh91WbcMTfZL6K1-bEZ_APy07GoPc</t>
    </r>
    <r>
      <rPr>
        <sz val="11"/>
        <color theme="1"/>
        <rFont val="Arial Narrow"/>
      </rPr>
      <t xml:space="preserve"> </t>
    </r>
  </si>
  <si>
    <r>
      <rPr>
        <sz val="11"/>
        <color theme="1"/>
        <rFont val="Arial Narrow"/>
      </rPr>
      <t xml:space="preserve">El indicador se encuentra dentro del rango satisfactorio, por tanto no requiere de acción de mejora.
</t>
    </r>
    <r>
      <rPr>
        <u/>
        <sz val="11"/>
        <color rgb="FF1155CC"/>
        <rFont val="Arial Narrow"/>
      </rPr>
      <t>https://drive.google.com/drive/u/0/folders/15gkJIrSM77Gw2l4NdXHsoJJXOqwkYhhZ</t>
    </r>
    <r>
      <rPr>
        <sz val="11"/>
        <color theme="1"/>
        <rFont val="Arial Narrow"/>
      </rPr>
      <t xml:space="preserve"> </t>
    </r>
  </si>
  <si>
    <r>
      <rPr>
        <sz val="11"/>
        <color theme="1"/>
        <rFont val="Arial Narrow"/>
      </rPr>
      <t xml:space="preserve">Dentro del consolidado  se tienen el registro de las novedades de nomina, las cuales han sido  tramitadas en su totalidad. La evidencia se encuentra en el link </t>
    </r>
    <r>
      <rPr>
        <u/>
        <sz val="11"/>
        <color rgb="FF1155CC"/>
        <rFont val="Arial Narrow"/>
      </rPr>
      <t>https://drive.google.com/drive/u/0/folders/1TK_D7_Ux5t_dEHv-B1f2_xZCzUa1Ckhk</t>
    </r>
    <r>
      <rPr>
        <sz val="11"/>
        <color theme="1"/>
        <rFont val="Arial Narrow"/>
      </rPr>
      <t xml:space="preserve"> </t>
    </r>
  </si>
  <si>
    <r>
      <rPr>
        <sz val="11"/>
        <color theme="1"/>
        <rFont val="Arial Narrow"/>
      </rPr>
      <t xml:space="preserve">Se registra la evidencia del total de los tramites ingresados al igual  que la gestión realizada por los abogados sustanciadores a los cuales se les dio respuesta de estas solicitudes. Evidencia </t>
    </r>
    <r>
      <rPr>
        <u/>
        <sz val="11"/>
        <color rgb="FF1155CC"/>
        <rFont val="Arial Narrow"/>
      </rPr>
      <t>https://drive.google.com/drive/u/0/folders/1Jil-FDMiE_HuBBapiBxew9Z2kPBELuqa</t>
    </r>
  </si>
  <si>
    <r>
      <rPr>
        <sz val="11"/>
        <color theme="1"/>
        <rFont val="Arial Narrow"/>
      </rPr>
      <t xml:space="preserve">En el registro se evidencia le total de los tramites ingresados al igual que el total de los tramites a lo cuales se les dio respuesta. NOTA: Dentro de una solicitud el abogado  sustanciador puede dar respuesta a dos traméis por lo que se tiene un numero mayor de tramites gestionados que el numero total de tramites ingresados.  Evidencia </t>
    </r>
    <r>
      <rPr>
        <u/>
        <sz val="11"/>
        <color rgb="FF1155CC"/>
        <rFont val="Arial Narrow"/>
      </rPr>
      <t>https://drive.google.com/drive/u/0/folders/1cmUk8OotpISggP1krMfsXr4Si9EIItG_</t>
    </r>
  </si>
  <si>
    <r>
      <rPr>
        <sz val="11"/>
        <color theme="1"/>
        <rFont val="Arial Narrow"/>
      </rPr>
      <t xml:space="preserve">Se ejecutaron las nominas de pensionados de acuerdo con  el cronograma establecido,  realizando una nomina mensual dentro de los primeros cinco días del mes.  Las evidencias se encuentran en </t>
    </r>
    <r>
      <rPr>
        <u/>
        <sz val="11"/>
        <color rgb="FF1155CC"/>
        <rFont val="Arial Narrow"/>
      </rPr>
      <t>https://drive.google.com/drive/u/0/folders/1GmoCr8sWCT3wAt-kALM0yQEhMIHsHi45</t>
    </r>
    <r>
      <rPr>
        <sz val="11"/>
        <color theme="1"/>
        <rFont val="Arial Narrow"/>
      </rPr>
      <t xml:space="preserve"> </t>
    </r>
  </si>
  <si>
    <t>Mediante oficio GITBCSA 202202300194681 de octubre7 de 2022 se solicitud Ministerio de Cultura la solicitud de autorización de la estación Férrea de Santa Rosa de Cabal de acuerdo a los nuevos lineamientos del Ministerio Cultura. Evidencia https://drive.google.com/drive/u/0/folders/1V98Smqm4MLVKP8qZvQwEZ8tVzCPm2rlj</t>
  </si>
  <si>
    <t>El Fondo celebro contrato No. 442 de 2021 prorroga No 001 de 2022con IGAC en el cual se evaluaron 14 inmuebles en el Espinal, Soacha, Girardota, Pi endamo, Dorada y Puerto Berrio con el fin de ser comercializados https://drive.google.com/drive/u/0/folders/1Pi7TSZMj17raIXBLyHMlsnKU6CwYoylq</t>
  </si>
  <si>
    <t>En el segundo semestre de 2022 se tramito 167 servicios públicos a nivel nacional de energía, agua, aseo teléfono e internet y gas ver base de datos de Servicios Públicos. Evidencia https://drive.google.com/drive/u/0/folders/1lXBZhKTAMYZ-xqMoW4chcwlIt6nPY7bh</t>
  </si>
  <si>
    <t xml:space="preserve">Durante el II S -2022, no hubo convocatoria para la formulación de Proyectos de Aprendizaje en Equipo "PAE" mediante el Plan Institucional de Capacitación. 
EVIDENCIA: N/A </t>
  </si>
  <si>
    <r>
      <rPr>
        <sz val="11"/>
        <color theme="1"/>
        <rFont val="Arial Narrow"/>
      </rPr>
      <t xml:space="preserve">Durante el II S -2022, no se requirió desarrollar procesos de inducción específicas, teniendo en cuenta que el personal que fue vinculado a la planta de personal tuvo relación laboral con anticipación en la Entidad, bajo la modalidad de prestación de servicios. 
Evidencia: Fila 39 - Informe de Inducción Especifica IIS-2022. </t>
    </r>
    <r>
      <rPr>
        <sz val="11"/>
        <color rgb="FF000000"/>
        <rFont val="Arial Narrow"/>
      </rPr>
      <t xml:space="preserve">
</t>
    </r>
    <r>
      <rPr>
        <u/>
        <sz val="11"/>
        <color rgb="FF1155CC"/>
        <rFont val="Arial Narrow"/>
      </rPr>
      <t>https://drive.google.com/drive/folders/1o6jvRNeHpmVQhChxKebS_m1MEqB775oO</t>
    </r>
  </si>
  <si>
    <r>
      <rPr>
        <sz val="11"/>
        <color theme="1"/>
        <rFont val="Arial Narrow"/>
      </rPr>
      <t xml:space="preserve">Durante el II S -2022, se realizó la investigación de un (1) accidente de trabajo reportado por el funcionario Luis Miguel Moscote, ubicado en la Oficina Asesora Jurídica.
Evidencia: Fila 42- Investigación Accidente de Trabajo- Luis Miguel Moscote    </t>
    </r>
    <r>
      <rPr>
        <sz val="11"/>
        <color rgb="FF000000"/>
        <rFont val="Arial Narrow"/>
      </rPr>
      <t xml:space="preserve">
</t>
    </r>
    <r>
      <rPr>
        <u/>
        <sz val="11"/>
        <color rgb="FF1155CC"/>
        <rFont val="Arial Narrow"/>
      </rPr>
      <t>https://drive.google.com/drive/folders/1o6jvRNeHpmVQhChxKebS_m1MEqB775oO</t>
    </r>
  </si>
  <si>
    <r>
      <rPr>
        <sz val="11"/>
        <color theme="1"/>
        <rFont val="Arial Narrow"/>
      </rPr>
      <t xml:space="preserve">Durante el II S -2022, se ejecutaron 14 capacitaciones de las 14 programadas en el Plan de Capacitación del Sistema de Gestión de la Seguridad y Salud en el Trabajo, publicado en la página intranet de la entidad.
Evidencias: Fila 43- Informe grado de avance plan de capacitaciones SG SST II S-2022
</t>
    </r>
    <r>
      <rPr>
        <u/>
        <sz val="11"/>
        <color rgb="FF1155CC"/>
        <rFont val="Arial Narrow"/>
      </rPr>
      <t>https://drive.google.com/drive/folders/1o6jvRNeHpmVQhChxKebS_m1MEqB775oO</t>
    </r>
  </si>
  <si>
    <r>
      <rPr>
        <sz val="11"/>
        <color theme="1"/>
        <rFont val="Arial Narrow"/>
      </rPr>
      <t>Durante el II S -2022,  se ejecutaron 2 acciones correctivas en el formato de Seguimiento y control a las recomendaciones investigación de incidentes y accidentes de trabajo según lineamientos del formato Código:  APGTHGTHFO07; debido a que se presentaron accidentes y/o incidentes de trabajo
Evidencia: FILA 44- FORMATO SEGUIMIENTOS Y CONTROL A LAS  RECOMENDACIONES INVESTIGACIÓN INCIDENTES Y ACCIDENTES DE TRABAJO, Código:  APGTHGTHFO07.</t>
    </r>
    <r>
      <rPr>
        <sz val="11"/>
        <color rgb="FF000000"/>
        <rFont val="Arial Narrow"/>
      </rPr>
      <t xml:space="preserve">
</t>
    </r>
    <r>
      <rPr>
        <u/>
        <sz val="11"/>
        <color rgb="FF1155CC"/>
        <rFont val="Arial Narrow"/>
      </rPr>
      <t>https://drive.google.com/drive/folders/1o6jvRNeHpmVQhChxKebS_m1MEqB775oO</t>
    </r>
  </si>
  <si>
    <r>
      <rPr>
        <sz val="11"/>
        <color theme="1"/>
        <rFont val="Arial Narrow"/>
      </rPr>
      <t xml:space="preserve">Durante el II S -2022, fueron ejecutadas las 11 acciones planeadas para la implementación de la política de gestión del conocimiento.
Evidencia: Fila 48- Circulares  capacitaciones Política SINAPSIS II S- 2022
</t>
    </r>
    <r>
      <rPr>
        <u/>
        <sz val="11"/>
        <color rgb="FF1155CC"/>
        <rFont val="Arial Narrow"/>
      </rPr>
      <t>https://drive.google.com/drive/folders/1o6jvRNeHpmVQhChxKebS_m1MEqB775oO</t>
    </r>
  </si>
  <si>
    <t>Una vez adelantada las evaluaciones mensuales de la ejecución del PAC y remitida por el GIT de Talento Humano  a través de Correo electrónico mensual , se evidencia que en el semestre los gastos de personal tuvieron una buena  Ejecución del PAC asignado, la cual estuvo en el 97,38% donde el mínimo permitido es del 95%
EL INPANUT FUE DEL 2,62% ENCONTRÁNDOSE DENTRO DE LOS PARÁMETROS PERMITIDOS POR MINISTERIO DE HACIENDA Y TN - GRUPO PAC 5%
https://drive.google.com/drive/u/0/folders/1A3ZTbh2KWyNcLffzGVa0OGOPhHBNXhoP</t>
  </si>
  <si>
    <t>Una vez adelantada las evaluaciones mensuales de la ejecución del PAC y remitida a los líderes de proceso, Coordinadores y Supervisores a través de Correo electrónico mensual se evidencia que en el semestre los gastos Adquisición de Bienes y Servicios tuvo una deficiente  Ejecución del PAC asignado, por cuanto fue del  80,19% y el mínimo permitido es del 90%. Es decir que los Líderes de los procesos y/o Supervisores de contratos solicitaron más recursos de lo que realmente tramitaron para pago
 EL INPANUT FUE DEL 19,81 % ENCONTRÁNDOSE POR ENCIMA DElL PORCENTAJE ADMISIBLE POR MINISTERIO DE HACIENDA Y TN - GRUPO PAC 10% GENERANDO RIESGO PARA LA ENTIDAD CON LA NO APROBACIÓN DE RECURSOS EN MESES POSTERIORES - MEDIANTE CORREO ELECTRÓNICO SE INFORMÓ A LOS LÍDERES DE PROCESO CON EL FIN DE QUE TOMEN ACCIONES CORRECTIVAS CON EL FIN DE EJECUTAR LOS RECURSOS CONFORME A LO PROGRAMADO
https://drive.google.com/drive/u/0/folders/1A3ZTbh2KWyNcLffzGVa0OGOPhHBNXhoP</t>
  </si>
  <si>
    <t>Como acción preventiva se emiten correos desde la subdirección Financiera con el listado de contratistas que no han tramitado cuentas dentro de los tiempos establecidos de acuerdo a solicitudes realizadas previamente por los supervisores. 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diseñe una con el fin de dar cumplimiento  a la actividad 12 del Procedimiento APGRFGTEPT20 ADMINISTRACIÓN DE PAC (CONTROL DE PAGOS)  Y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t>
  </si>
  <si>
    <t>Una vez adelantada las evaluaciones mensuales de la ejecución del PAC y remitida a los líderes de proceso, Coordinadores y Supervisores a través de Correo electrónico mensual, se evidencia que en el semestrales transferencias tuvieron una  muy buena  Ejecución del PAC asignado, la cual estuvo en el 98,68% donde el mínimo permitido es del 95%
EL INPANUT FUE DEL 1,32% DENTRO DE LOS PARÁMETROS PERMITIDOS POR MINISTERIO DE HACIENDA Y TN - GRUPO PAC 5%
https://drive.google.com/drive/u/0/folders/1A3ZTbh2KWyNcLffzGVa0OGOPhHBNXhoP</t>
  </si>
  <si>
    <t>Una vez adelantada las evaluaciones mensuales de la ejecución del PAC y remitida a los líderes de proceso, Coordinadores y Supervisores a través de Correo electrónico mensual se evidencia que en el semestre los gastos de Inversión tuvo una deficiente  Ejecución del PAC asignado, por cuanto fue del  89,50% y el mínimo permitido es del 95%. Es decir que los Líderes de los procesos y/o Supervisores de contratos solicitaron más recursos de lo que realmente tramitaron para pago
 EL INPANUT FUE DEL 10,5 % ENCONTRÁNDOSE POR ENCIMA DE LOS PARÁMETROS PERMITIDOS POR MINISTERIO DE HACIENDA Y TN - GRUPO PAC 5% GENERANDO RIESGO PARA LA ENTIDAD CON LA NO APROBACIÓN DE RECURSOS EN MESES POSTERIORES - MEDIANTE CORREO ELECTRÓNICO SE INFORMÓ A LOS LÍDERES DE PROCESO CON EL FIN DE QUE TOMEN ACCIONES CORRECTIVAS CON EL FIN DE EJECUTAR LOS RECURSOS CONFORME A LO PROGRAMADO
https://drive.google.com/drive/u/0/folders/1A3ZTbh2KWyNcLffzGVa0OGOPhHBNXhoP</t>
  </si>
  <si>
    <t>Dentro del periodo a reportar se realizaron 53 conciliaciones bancarias, 1 conciliaciones de glosas servicios de urgencias, 3 conciliaciones de la cuenta SCUN, y 3 conciliaciones de operaciones reciprocas con la DTN;  4 nomina de empleados; 4 conciliaciones de control recursos de salud para un total de 71 conciliación entre procesos realizadas.  siendo el indicador  conciliaciones realizadas /realizadas programadas. este indicador muestra que para este periodo se debían realizar 80 conciliaciones. https://drive.google.com/drive/u/0/folders/1EzhlQU2VLhKqI-d0RKYhGUTApYUgWD-X</t>
  </si>
  <si>
    <t>realizar mesas de trabajo con el GIT de contabilidad para asignar las concisiones de acuerdo al personal con el que cuenta el Grupo Interno de Trabajo mediante acta.</t>
  </si>
  <si>
    <t>Controlar mediante seguimiento a acta de delgaciónsobre la realización de conciliaciones de acuerdo a frecuencias establecida por el GIT de Contabilidad.</t>
  </si>
  <si>
    <t>El GIT de contabilidad  reporto para segundo semestre de 2022 el  cargue de bances de salud en la Supersalud de los meses de agosto, septiembre, octubre y noviembre de 2022 y el respectivo cargue del balance a la Contaduría General de la Nación. https://drive.google.com/drive/u/0/folders/1_dOW5LaRpC42b9ouLgBjcyPsjq_cgCjq</t>
  </si>
  <si>
    <t>Durante el segundo semestre se registro en el sistema un acuerdo con consecutivo 007 . https://drive.google.com/drive/u/0/folders/1IYnGaHDokxlvXgap7mIbEIRDW_emWbh4</t>
  </si>
  <si>
    <t>9. Gestionar el recaudo de obligaciones creadas a favor y en contra de la nación, producto de las entidades liquidadas del sector salud o aquellas entidades fusionadas, transformadas y/o asignadas a la entidad por el gobierno nacional, dada su naturaleza y conveniencia.</t>
  </si>
  <si>
    <t>Durante el periodo objeto de reporte se recibieron 234 peticiones y requerimientos de usuarios y terceros interesados en gestión de cobro y se tramitaron 234 respuestas a las solicitudes interpuestas.</t>
  </si>
  <si>
    <t>durante el segundo semestre de 2022 se reportaron 78 audiencias de las cuales se asistieron a 78 audiencias en total para un cumplimiento total del 100%</t>
  </si>
  <si>
    <t>Durante el II semestre  la Oficina Asesora Jurídica solo llegaron 11 peticiones, de las cuales 5 fueron solicitud de concepto y 6 derechos de petición</t>
  </si>
  <si>
    <t>Como acción preventiva se procederá a realizar el cambio del indicador dentro del sistema gestión de calidad de la Entidad con el fin de ajustarlo a la realidad de la Entidad</t>
  </si>
  <si>
    <r>
      <rPr>
        <sz val="11"/>
        <color theme="1"/>
        <rFont val="Arial Narrow"/>
      </rPr>
      <t>Durante el II trimestre de 2022 se recibieron 537 solicitudes de prestamos de documentos y se prestaron 537.
Durante el III trimestre de 2022 se recibieron 355 solicitudes de prestamos y se prestaron 355 documentos.
En el I semestre de 2022 se recibieron un total de 892 solicitudes de prestamos de documentos y se prestaron un total de 892.</t>
    </r>
    <r>
      <rPr>
        <sz val="11"/>
        <color rgb="FF000000"/>
        <rFont val="Arial Narrow"/>
      </rPr>
      <t xml:space="preserve">
</t>
    </r>
    <r>
      <rPr>
        <u/>
        <sz val="11"/>
        <color rgb="FF1155CC"/>
        <rFont val="Arial Narrow"/>
      </rPr>
      <t xml:space="preserve">https://drive.google.com/drive/u/1/folders/1KAF-7uq9MH_ohJVhv9GfMBaw-LU4JQU4
</t>
    </r>
  </si>
  <si>
    <r>
      <rPr>
        <sz val="11"/>
        <color theme="1"/>
        <rFont val="Arial Narrow"/>
      </rPr>
      <t xml:space="preserve">Durante el primer semestre la Eficacia  en la apropiación del conocimiento de seguridad de la información, fue de un 88%, por cuanto 17 funcionarios aplicaron la evaluación de seguridad de la información, de los cuales 15 fueron resultados satisfactorios.
Evidencia en: </t>
    </r>
    <r>
      <rPr>
        <u/>
        <sz val="11"/>
        <color rgb="FF1155CC"/>
        <rFont val="Arial Narrow"/>
      </rPr>
      <t>https://drive.google.com/drive/u/0/folders/1VGZYC9UlulCuHKBV9eIdH0gmXKXxjDkV</t>
    </r>
  </si>
  <si>
    <t>Para el semestre a reportar se recibieron 446 casos de solicitudes de soporte técnico, del cual se resolvieron en un tiempo menor de 4 horas 398 casos. La evidencia en :
https://drive.google.com/drive/u/0/folders/1VGZYC9UlulCuHKBV9eIdH0gmXKXxjDkV</t>
  </si>
  <si>
    <r>
      <rPr>
        <sz val="11"/>
        <color theme="1"/>
        <rFont val="Arial Narrow"/>
      </rPr>
      <t xml:space="preserve">No aplica para GESTION TICS: La actividad es de responsabilidad de Administrativa, par alo cual se realizó la identificación de 19equipos obsoletos, mediante el contrato IPMC-FPS-015-2022 ,  para lo cual se remitió al GIT -Bienes compras y servicios administrativos, mediante memorando OPS - 202201200094683 INFORME DE EQUIPOS OBSOLETOS, con el fin de que procedan a darle el tratamiento de baja en aplicación del procedimiento establecido en la entidad para tal fin.
</t>
    </r>
    <r>
      <rPr>
        <u/>
        <sz val="11"/>
        <color rgb="FF1155CC"/>
        <rFont val="Arial Narrow"/>
      </rPr>
      <t>https://drive.google.com/drive/u/0/folders/1VGZYC9UlulCuHKBV9eIdH0gmXKXxjDkV</t>
    </r>
  </si>
  <si>
    <r>
      <rPr>
        <sz val="11"/>
        <color theme="1"/>
        <rFont val="Arial Narrow"/>
      </rPr>
      <t xml:space="preserve">De acuerdo a la matriz de Capacitaciones de los Sistemas de información de la OPS, establecida por el proceso de Gestión de TICs en apoyo de Talento Humano, se han realizado 6 de 10 capacitaciones programadas para el 2022 las cuales fueron evaluadas.
evidencia en:
</t>
    </r>
    <r>
      <rPr>
        <u/>
        <sz val="11"/>
        <color rgb="FF1155CC"/>
        <rFont val="Arial Narrow"/>
      </rPr>
      <t>https://drive.google.com/drive/u/0/folders/1VGZYC9UlulCuHKBV9eIdH0gmXKXxjDkV</t>
    </r>
  </si>
  <si>
    <t>Durante el segundo semestre de 2022 el Porcentaje de cumplimiento del plan de mejoramiento fue del 38% el cual se ubica en un rango CRITICO, por cuanto, se realizó el reporte de este indicador teniendo en cuenta lo siguiente: El numerador se calculo con el porcentaje de avance de las acciones vencidas. ( como es un porcentaje se dividió en 100 para así poder compararlo con el numero de acciones de mejora vencidas ). Se evidencia una disminución ya que en el cuarto trimestre varios procesos no realizaron el reporte de avance de sus acciones vencidas aunado a que se suscribieron nuevos planes de mejoramiento en el segundo semestre 2022. Evidencia: https://intranet.fps.gov.co/documentos-sig PLANES- PLAN DE MEJORAMIENTO INSTITUCIONAL -2022</t>
  </si>
  <si>
    <t>Realizar un seguimiento extra el primer trimestre 2023 únicamente a las acciones vencidas.</t>
  </si>
  <si>
    <t>El proceso Gestión prestaciones económicas envía memorando a Secretaría General y al GIT Atención al Ciudadano reiterando la importancia de responderle a los usuarios en el menor tiempo posible cuando exista documentación incompleta y/o que adolece de algún requisito formal o sustancial perteneciente a una solicitud d prestaciones económicas. Lo anterior, porque la verificación de la información la realiza el GIT Atención al Ciudadano.</t>
  </si>
  <si>
    <r>
      <rPr>
        <sz val="11"/>
        <color theme="1"/>
        <rFont val="Arial Narrow"/>
      </rPr>
      <t xml:space="preserve">Durante el segundo semestre de 2022 se realizaron 5 informes de ley de la siguiente manera:
1) Se envió a la Dirección socialización de resultados FURAG mediante memorando OCI - 202201010050683 de 28/06/2022
2) Se socializo la evaluación independiente del SCI mediante correo electrónico el día 12 de diciembre con asunto: Evaluación independiente del sistema de control interno I semestre de 2022 y se envió solicitud de publicación el día 26-12-2022.
3) Informe de Cumplimiento del Plan de Mejoramiento Archivístico. se socializo mediante memorando OCI - 202201010065523 de fecha 2 de septiembre 2022 se envió por correo electrónico 8 de septiembre 2022 con asunto: OCI - 202201010056253
Informe de cumplimiento del plan de mejoramiento archivístico 2022. se envió a publicar 19 septiembre 2022.
4) Informe y/o Auditoria de Seguimiento al Plan Anticorrupción y Atención al Ciudadano, cuatrimestral. Se envío mediante correo electrónico asunto: Seguimiento al Plan Anticorrupción y Atención al Ciudadano II cuatrimestre 2022 de fecha 25/10/2022
5) Auditoria Seguimiento en el aplicativo SUIT - Racionalización de Tramites. Se solicito información con memorando N.202201010085363 del 18 de noviembre de 2022.
Evidencia: </t>
    </r>
    <r>
      <rPr>
        <u/>
        <sz val="11"/>
        <color rgb="FF1155CC"/>
        <rFont val="Arial Narrow"/>
      </rPr>
      <t>https://drive.google.com/drive/folders/1MSZG5YWq2HHUTJPN8m_8CnN0EHBRBY8A</t>
    </r>
  </si>
  <si>
    <r>
      <rPr>
        <sz val="11"/>
        <color theme="1"/>
        <rFont val="Arial Narrow"/>
      </rPr>
      <t xml:space="preserve">Durante el segundo semestre de 2022 se enviaron 16 evaluaciones de auditores internos a los proceso auditados en la vigencia 2022 obteniendo los siguientes resultados:
11 evaluaciones con calificación excelente 
5 evaluaciones con calificación buena
Evidencia: </t>
    </r>
    <r>
      <rPr>
        <u/>
        <sz val="11"/>
        <color rgb="FF1155CC"/>
        <rFont val="Arial Narrow"/>
      </rPr>
      <t>https://drive.google.com/drive/folders/1MSZG5YWq2HHUTJPN8m_8CnN0EHBRBY8A</t>
    </r>
  </si>
  <si>
    <r>
      <rPr>
        <sz val="11"/>
        <color theme="1"/>
        <rFont val="Arial Narrow"/>
      </rPr>
      <t xml:space="preserve">2022  - OCI - 202201010096533 del 09-12-2022.
13, Seguimiento a la matriz Plan de Acción, I semestre de 2022 - OCI - 202201010097153 del 12-12-2022
14, Seguimiento Plan de mejoramiento institucional II trimestre de 2022 - OCI - 202201010095763 del 06-12-2022.
15, Informe seguimiento plan de acción MIPG I cuatrimestre de 2022. socializado por medio de correo electrónico el 22-12-2022 con asunto: CONSOLIDADO SEGUIMIENTO AL REPORTE PLAN DE ACCIÓN PARA LA IMPLEMENTACIÓN DEL MIPG.
Evidencia: </t>
    </r>
    <r>
      <rPr>
        <u/>
        <sz val="11"/>
        <color rgb="FF1155CC"/>
        <rFont val="Arial Narrow"/>
      </rPr>
      <t>https://drive.google.com/drive/folders/1MSZG5YWq2HHUTJPN8m_8CnN0EHBRBY8A</t>
    </r>
  </si>
  <si>
    <t>Etiquetas de fila</t>
  </si>
  <si>
    <t>(Varios elementos)</t>
  </si>
  <si>
    <t>RESULTADOS POR RANGOS
- SEGUNDO  SEMESTRE 2022 -</t>
  </si>
  <si>
    <t>SEMESTRE II -2022</t>
  </si>
  <si>
    <t>SEMESTRE I 2022</t>
  </si>
  <si>
    <t>RESULTADO 2022</t>
  </si>
  <si>
    <t xml:space="preserve">Tiempo promedio de espera para la asignación de cita de medicina general
</t>
  </si>
  <si>
    <t>SEMESTRE II 2022</t>
  </si>
  <si>
    <t>PROGRAMA O PROYECTO</t>
  </si>
  <si>
    <t>ATRIBUTOS</t>
  </si>
  <si>
    <t>DESCRIPCIÓN DEL INDICADOR</t>
  </si>
  <si>
    <t>INDICADOR</t>
  </si>
  <si>
    <t>CUMPLIMIENTO DE LA META</t>
  </si>
  <si>
    <t>ANÁLISIS</t>
  </si>
  <si>
    <t>OBSERVACIONES</t>
  </si>
  <si>
    <t xml:space="preserve">No de Acciones de mejora implementadas por cada proceso/No de Acciones de mejora formuladas en el  Informe de Revisión por la Dirección
</t>
  </si>
  <si>
    <t>s2</t>
  </si>
  <si>
    <t>s1</t>
  </si>
  <si>
    <t>FORMULARIO CON INFORMACIÓN</t>
  </si>
  <si>
    <t>JUSTIFICACIÓN</t>
  </si>
  <si>
    <t>1 SI</t>
  </si>
  <si>
    <t>En el informe por la dirección del segundo semestre 2021 se evidenció que en total existen 119 acciones de mejora formuladas, 55 ya finalizadas y 53 en proceso de implementación. Evidencias: https://drive.google.com/drive/folders/1im-cr6O4kM507kDScYo6eYJlvRhlWxj1?usp=sharing</t>
  </si>
  <si>
    <t>Para el primer trimestre se programaron 52 actividades, de las cuales se ejecutaron 36 equivalentes a un 69% de cumplimiento del indicador,
  EVIDENCIA: intranet&gt;01. seguimientos planes institucionales y seguimientos&gt;plan de gestión ambiental&gt;2022</t>
  </si>
  <si>
    <t>Para el primer semestre de la vigencia 2022, se logro un avance del 89% en la ejecución del Plan de Acción para la Implementación del Sistema Integrado de Gestión, superando la meta en un 6%.
 https://drive.google.com/drive/u/1/folders/1w7DyRpXOMpyNHZAS6iXzAbuKlJFprPld</t>
  </si>
  <si>
    <t>El proceso Direccionamiento Estratégico presentó para revisión y Aprobación el Plan Estratégico Institucional, plan de Acción, Plan Anticorrupción y de Atención al Ciudadano y Plan Estratégico de Tecnologías de la Información y las Comunicaciones PETI, en aplicación del Decreto 612 de 2018, a los integrantes del Comité Institucional de Gestión y Desempeño los cuales fueron aprobados mediante acta virtual 002 del 31 de enero de 2022: 
 Evidencia que se puede cotejar en la ruta : 
 https://drive.google.com/drive/folders/1hL9m5vtudMXJe0d06P2fBy3bWSt7uah-</t>
  </si>
  <si>
    <t>En el I semestre de 2022, se aplicaron 264 encuestas post tramite, de las cuales 210 fueron satisfactorias.
 Evidencia consignada en el drive Evidencia consignada en: https://drive.google.com/drive/u/0/folders/12IFc4-CrNsN1n0KUMWlHxM1qxJqAquGf</t>
  </si>
  <si>
    <t>Durante el I trimestre de 2022, se aplicaron 593 encuestas de satisfacción, de las cuales 499 fueron satisfactorias.
 Durante el II trimestre de 2022, se aplicaron 629 encuestas de satisfacción, de las cuales 581 fueron satisfactorias.
 En el I semestre de 2022 se aplicaron un total de 1.080encuestas de satisfacción, de las cuales 1.223 fueron satisfactorias.
 Evidencia consignada en el drive Evidencia consignada en: https://drive.google.com/drive/u/0/folders/12IFc4-CrNsN1n0KUMWlHxM1qxJqAquGf</t>
  </si>
  <si>
    <t>Indicador responsable de la medición: Atención al Ciudadano.</t>
  </si>
  <si>
    <t>A través del formato de indicadores trimestrales se establece el cumplimiento de las visitas de auditorias de cada una de las Divisiones del Fondo de Pasivo Social de Ferrocarriles Nacionales de Colombia. Para un cumplimiento del 88%.</t>
  </si>
  <si>
    <t>Dentro del consolidado se tienen el registro de las novedades de nomina, las cuales han sido tramitadas en su totalidad. Evidencia https://drive.google.com/drive/u/0/folders/1e4VoFLngUSTMB3V--oo3zT9SUsM8CYr3</t>
  </si>
  <si>
    <t>Se registra la evidencia del total de los tramites ingresados al igual que la gestión realizada por los abogados sustanciadores a los cuales se les dio respuesta de estas solicitudes. Evidencia https://drive.google.com/drive/u/0/folders/1e4VoFLngUSTMB3V--oo3zT9SUsM8CYr3</t>
  </si>
  <si>
    <t>En el registro se evidencia le total de los tramites ingresados al igual que el total de los tramites a lo cuales se les dio respuesta. NOTA: Dentro de una solicitud el abogado sustanciador puede dar respuesta a dos tramites por lo que se tiene un numero mayor de tramites gestionados que el numero total de tramites ingresados. Evidencia https://drive.google.com/drive/u/0/folders/1e4VoFLngUSTMB3V--oo3zT9SUsM8CYr3</t>
  </si>
  <si>
    <t>Se ejecutaron las nominas de pensionados de acuerdo con el cronograma establecido, realizando una nomina mensual dentro de los primeros cinco días del mes y para el mes de junio se pagaron dos nominas, teniendo en cuenta la nomina adiciona que se pago. Evidencia https://drive.google.com/drive/u/0/folders/1e4VoFLngUSTMB3V--oo3zT9SUsM8CYr3</t>
  </si>
  <si>
    <t>Mediante memorando GITBCSA 20220300119501 de junio 28 de 2022 se reitero al Ministerio de Cultura la solicitud de autorización de la estación Férrea de Santa Rosa de Cabal, con oficio GITBCSA 202202300103971 de junio 6 de 2022 se da respuesta a solicitud de Comodato de predio Alto del Abismo al Ejercito Nacional de Colombia . Evidencia. https://drive.google.com/drive/u/0/folders/1Tz_EpN6qu_bjMMqGUptwiClh857RGqqx</t>
  </si>
  <si>
    <t>Se realizo acompañamiento a funcionarios del instituto Geográfico Agustín Codazzi paras levantamientos topográficos en el municipio de La Dorada Caldas mediante memorando GITBCSA 202202300017163 de febrero 8 de 2022, Sabaneta memorando GITBCSA 202202300019713 de 15 de febrero de 2022, a Puerto Berrio memorando GITBCSA 202202300021793 de febrero 22 de 2022, Piendamo Cauca memorando GITBCSA 202202300022303 de febrero 23 de 2022 , se solicito viáticos a funcionario FPS. Evidencia https://drive.google.com/drive/u/0/folders/1y_0MQuSTUSFckah7SboSIysOXeqVgVpK</t>
  </si>
  <si>
    <t>Mediante Acta de entrega de junio 4 de 2022 se realizo entrega de bienes inservibles de la Bodega de los Talleres Corzo y con Acta de entrega de junio 23 de 2022 se entregaron dos montacargas comercializada por FPS. Evidencia https://drive.google.com/drive/u/0/folders/1rHR3y8VGd8t-BQKqkMspIZgjMbFI_HfT</t>
  </si>
  <si>
    <t>En el primer semestre de 2022 se realizaron 79 ingresos al almacén, del ingreso almacén No. 6514 hasta 6593 los cuales corresponden a las compras de caja menor y órdenes de compra que reposan en lo carpetas de Boletines Diario de Almacén de los meses de enero a junio de 2022 identificadas con TRD número 230.11 https://drive.google.com/drive/u/0/folders/1-2Zg81pGGGvqL_OHS-hb3ceQAvZwYQUj.01 se evidencia software SAFIX. Evidencia</t>
  </si>
  <si>
    <t>La entidad celebro el OTROSÍ N° 004 DE ADICIÓN Y PRORROGA AL CONTRATO DE SEGUROS N° 474 DE 2020 CELEBRADO ENTRE EL FONDO DE PASIVO SOCIAL DE FERROCARRILES NACIONALES DE COLOMBIA Y ASEGURADORA SOLIDARIA DE COLOMBIA ENTIDAD COOPERATIVA
 Póliza de Responsabilidad Extracontractual. 980 80 994000000483
 Póliza de Responsabilidad Civil Servidores Públicos 980 87 994000000147
 Póliza de Manejo Oficial 980 64 994000000419
 Póliza de Todo Riesgo Daño Material Estatal 980 83 994000000168
 Póliza de Transporte de Valores980 91 994000000100
 Póliza de Infidelidad y Riesgos Financieros 980 63 994000000080 vigencia 20 mayo a noviembre 30 de 2022. evidencia https://drive.google.com/drive/u/0/folders/1SdclFHrGdYUMd_LHIgFbsF8pJO63e-8j</t>
  </si>
  <si>
    <t>En el segundo semestre de 2021 Se cuenta con la base de datos de cuentas personales de acuerdo con las salidas de al almacén, No. 21431 hasta 21556 los cuales corresponden a las compras de caja menor y órdenes de compra solicitadas por los diferentes procesos de la entidad, reposan en lo carpetas de Boletines Diario de Almacén de los meses enero a julio de 2022 identificadas con TRD número 230.11.01 . Evidencia software SAFIX. evidencia https://drive.google.com/drive/u/0/folders/1oMonQku_MnedZxY6nb1GjIM6MUllAWZJ</t>
  </si>
  <si>
    <t>En el primer semestre de 2022 se tramito 167 servicios públicos a nivel nacional de energía, agua, aseo teléfono e internet y gas ver base de datos de Servicios Públicos. Evidencia https://drive.google.com/drive/u/0/folders/1Yqr3_1HX6FXhc-bGuLsF4B2GJRTRFNYy</t>
  </si>
  <si>
    <t>En el primer semestre de 2022 se realizó informe sobre el mantenimiento de la Infraestructura administrativa en las ciudades de Bogotá, Cali, Buenaventura, Tumaco, Barranquilla, Bucaramanga, Medellín, Santa Marta, Estación de la Sabana. Evidencia https://drive.google.com/drive/u/0/folders/1EQaXXe58C7Noo_5fCHMx8vWhzl2XspWo</t>
  </si>
  <si>
    <t>Durante el primer semestre de 2022 se realizo compras alisadas a través de acuerdo marco de precios en la plataforma SECOP de servicio integral de aseo, soat consumibles de impresión ver link https://www.colombiacompra.gov.co/tienda-virtual-del-estado-colombiano/ordenes-compra/?number_order=&amp;state=issued&amp;entity=fondo%20de%20pasivo%20social%20de%20ferrocarriles%20nacionales%20de%20colombia&amp;tool=&amp;date_to=2022-06-30&amp;date_from=2022-01-01 evidencia https://drive.google.com/drive/u/0/folders/1axFlxckpfY31eIeA_VYg-BtXY2z0YQ-F</t>
  </si>
  <si>
    <t>En el primer semestre de 2022 se realizaron 125 salidas de al almacén, No. 21431 hasta 21556 los cuales corresponden a las compras de caja menor y órdenes de compra solicitadas por los diferentes procesos de la entidad, reposan en lo carpetas de Boletines Diario de Almacén de los meses julio a diciembre de 2021 identificadas con TRD número 230.11.01 y los bienes devolutivos se registraron en la base de cuentas personales. Evidencia software SAFIX. evidencia</t>
  </si>
  <si>
    <r>
      <rPr>
        <u/>
        <sz val="11"/>
        <rFont val="Arial Narrow"/>
        <family val="2"/>
      </rPr>
      <t>Durante el I S -2022,  la cobertura del Plan Institucional de Capacitación, fue del 100% por cuanto  los 70 funcionarios vinculados a la planta de la entidad, recibieron capacitación.
EVIDENCIAS: FILA 36-Listado funcionarios capacitados I S- 2022
https://drive.google.com/drive/u/0/folders/1WeoSvMOSmG4ypQwAGN68OOhefq8JdY8z</t>
    </r>
  </si>
  <si>
    <r>
      <rPr>
        <u/>
        <sz val="11"/>
        <rFont val="Arial Narrow"/>
        <family val="2"/>
      </rPr>
      <t>Durante el I S -2022, se desarrollaron y evaluaron 135 procesos de inducción general, de los cuales 134  tuvieron un resultado satisfactorio en su evaluación.  
Evidencia: Fila 38 - Reporte de Evaluación de Inducción general IS-2022. 
https://drive.google.com/drive/u/0/folders/1WeoSvMOSmG4ypQwAGN68OOhefq8JdY8z</t>
    </r>
  </si>
  <si>
    <r>
      <rPr>
        <u/>
        <sz val="11"/>
        <rFont val="Arial Narrow"/>
        <family val="2"/>
      </rPr>
      <t>Durante el I S -2022, se desarrollo 1 proceso de inducción específicas con evaluación satisfactoria dirigida al funcionario Santiago Tiria Moncada, en el empleo Conductor Mecánico  Grado 17, de la Dirección General.
Evidencia: Fila 39 - Informe de Inducción Especifica IS-2022. 
https://drive.google.com/drive/u/0/folders/1WeoSvMOSmG4ypQwAGN68OOhefq8JdY8z</t>
    </r>
  </si>
  <si>
    <r>
      <rPr>
        <u/>
        <sz val="11"/>
        <rFont val="Arial Narrow"/>
        <family val="2"/>
      </rPr>
      <t>Durante el I S -2022, fueron tramitadas en termino,  las 199 novedades de personal  requeridas y gestionadas
Evidencia: Fila 40-41- 49 - Novedades de nómina IS - 2022
https://drive.google.com/drive/u/0/folders/1WeoSvMOSmG4ypQwAGN68OOhefq8JdY8z</t>
    </r>
  </si>
  <si>
    <r>
      <rPr>
        <u/>
        <sz val="11"/>
        <rFont val="Arial Narrow"/>
        <family val="2"/>
      </rPr>
      <t>Durante el I S -2022, fueron liquidadas las 8 nóminas requeridas y destinadas en términos de oportunidad. Se incluyen: nóminas mensuales y retroactivo.  
Evidencia: Fila 40-41-49 Novedades de nómina I S- 2022
https://drive.google.com/drive/u/0/folders/1WeoSvMOSmG4ypQwAGN68OOhefq8JdY8z</t>
    </r>
  </si>
  <si>
    <t>Durante el I S -2022, no se investigaron accidentes de trabajo, debido a que no se presentaron accidentes y/o incidentes de trabajo.</t>
  </si>
  <si>
    <t>Durante el I S -2022, se ejecutaron 4 capacitaciones de las 4 programadas en el Plan de Capacitación del Sistema de Gestión de la Seguridad y Salud en el Trabajo, publicado en la página intranet de la entidad.
Evidencias: Fila 43- Informe grado de avance plan de capacitaciones SG SST I S-2022
https://drive.google.com/drive/u/0/folders/1WeoSvMOSmG4ypQwAGN68OOhefq8JdY8z</t>
  </si>
  <si>
    <t xml:space="preserve">Durante el I S -2022, no  se ejecutaron acciones correctivas en el formato de Seguimiento y control a las recomendaciones investigación de incidentes y accidentes de trabajo según lineamientos del formato Código:  APGTHGTHFO07; debido a que no se presentaron accidentes y/o incidentes de trabajo
</t>
  </si>
  <si>
    <r>
      <rPr>
        <u/>
        <sz val="11"/>
        <rFont val="Arial Narrow"/>
        <family val="2"/>
      </rPr>
      <t>Durante el I S -2022, el nivel de satisfacción de los funcionarios frente al Plan de Bienestar Social ejecutado durante el periodo, fue del 100%; por cuanto, los tres eventos desarrollados obtuvieron evaluación con nivel de satisfacción superior al 90%.
Evidencias: Fila 46 - Informe Plan de Bienestar I S- 2022
https://drive.google.com/drive/u/0/folders/1WeoSvMOSmG4ypQwAGN68OOhefq8JdY8z</t>
    </r>
  </si>
  <si>
    <t xml:space="preserve">Durante el I S -2022, se aplicó la Evaluación del Desempeño Laboral correspondiente al periodo 2021-2022, en el cual los 44 funcionarios evaluados, obtuvieron Nivel entre sobresaliente y satisfactorio.
Evidencias: Fila 47-  Informe de evaluación del desempeño 2021-2022
https://drive.google.com/drive/u/0/folders/1WeoSvMOSmG4ypQwAGN68OOhefq8JdY8z
</t>
  </si>
  <si>
    <t>Durante el I S -2022, fueron ejecutadas las 30 acciones planeadas para la implementación de la política de gestión del conocimiento.
Evidencia: Fila 48- Circulares  capacitaciones Política SINAPSIS I S- 2022
https://drive.google.com/drive/u/0/folders/1WeoSvMOSmG4ypQwAGN68OOhefq8JdY8z</t>
  </si>
  <si>
    <r>
      <rPr>
        <u/>
        <sz val="11"/>
        <rFont val="Arial Narrow"/>
        <family val="2"/>
      </rPr>
      <t>Durante el I S -2022, fueron expedidos y aprobados 31 actos administrativos requeridos como novedades de personal: ingresos, retiros, vacaciones, los cuales permiten conocer el nivel de rotación de personal (ingreso permanencia y retiro)
Evidencia: Fila 40 y 49 - Novedades de nómina I S-2022
https://drive.google.com/drive/u/0/folders/1WeoSvMOSmG4ypQwAGN68OOhefq8JdY8z</t>
    </r>
  </si>
  <si>
    <r>
      <rPr>
        <u/>
        <sz val="11"/>
        <rFont val="Arial Narrow"/>
        <family val="2"/>
      </rPr>
      <t>Durante el I S -2022, se aplicó la encuesta de adopción y percepción de integridad en la entidad, a fin de conocer los resultados del indicador que permita implementar una metodología eficiente para el fortalecimiento e interiorización de la integridad al interior de la entidad, y  fortalecer el Plan de acción de Acción a partir de los resultados encontrados.
Evidencia: Fila 50- Plan de Acción Código de integridad IS-2022
https://www.fps.gov.co/planeacion-gestion-y-control/plan-gestion-humana/197</t>
    </r>
  </si>
  <si>
    <t>Una vez adelantada la evaluación mensual de la ejecución del PAC y remitida por el GIT de Talento Humano a través de Correo electrónico mensual , se evidencia que en el semestre los gastos de personal tuvieron una buena ejecución de PAC 97,37%. 
 EL INPANUT AL FINALIZAR EL SEMESTRE FUE DEL 2,63% dentro los parámetros permitidos por ministerio de hacienda y tn - grupo pac 5% 
 Evidencia archivo PDF - EJECUCIÓN PAC SEMESTRE 2022 - INPANUT https://drive.google.com/drive/u/0/folders/17WJJGny8R_je5gFth2JtGcdUcBBGd1wG</t>
  </si>
  <si>
    <t>Una vez adelantada las evaluaciones mensuales de la ejecución del PAC en el semestre se evidencia una Ejecución del PAC del 83,20% por tanto el INPANUT fue del 16,80 % encontrándose por encima de los parámetros permitidos por Ministerio de Hacienda y Crédito Público y TN - 10% 
 Evidencia archivo PDF - EJECUCIÓN PAC SEMESTRE 2022 - INPANUT https://drive.google.com/drive/u/0/folders/17WJJGny8R_je5gFth2JtGcdUcBBGd1wG</t>
  </si>
  <si>
    <t>Una vez adelantada las evaluaciones mensuales de la ejecución del PAC en el semestre se evidencia una Ejecución del PAC del 97,81% por tanto el INPANUT del semestre fue del 2,190 % encontrándose dentro de los parámetros permitidos por Ministerio de Hacienda y Crédito Público y TN - 5% 
 Evidencia archivo PDF - EJECUCIÓN PAC SEMESTRE 2022 - INPANUT https://drive.google.com/drive/u/0/folders/17WJJGny8R_je5gFth2JtGcdUcBBGd1wG</t>
  </si>
  <si>
    <t>Una vez adelantada las evaluaciones mensuales de la ejecución del PAC en el semestre se evidencia una Ejecución del PAC del 89,67% por tanto el INPANUT fue del 10,33 % encontrándose por encima de los parámetros permitidos por Ministerio de Hacienda y Crédito Público y TN - 5% 
 Evidencia archivo PDF - EJECUCIÓN PAC SEMESTRE 2022 - INPANUT https://drive.google.com/drive/u/0/folders/17WJJGny8R_je5gFth2JtGcdUcBBGd1wG</t>
  </si>
  <si>
    <t>En el semestre de Diciembre 2021 a Mayo 2022 fueron recibidos 9.713 recaudos de los cuales el operador de información SOI reportó la totalidad de 9.713 de las planillas de autoliquidación a ADRES generando una efectiva identificación del recaudo acordes a lo establecido en el Decreto 4023 de 2011. 
 evidencia en el drive :
 https://drive.google.com/drive/u/0/folders/1ttbUT3hOJvTUs3nRpeKObYYEe7pttRIY</t>
  </si>
  <si>
    <t>Con corte al primer semestre se ha realizado 111 conciliaciones entre procesos de un total de 204 programadas para el semestre. https://drive.google.com/drive/u/0/folders/19drohuo2ZL8TPfRJhrTyjVcRiPiJAR4h</t>
  </si>
  <si>
    <t>El GIT de Contabilidad procedió a realizar la presentación de estados financieros a la Contaduría y la Supersalidad donde se encuentra el respetivo comparativo vigencia 2020-2021 https://drive.google.com/drive/u/0/folders/1gd0nGHAxO5oR29z-6lxqcQ17hfkVWWvK</t>
  </si>
  <si>
    <t>Durante el semestre se registraron 3 acuerdos aprobados. https://drive.google.com/drive/u/0/folders/1DHyXXxiQ89g7qa5nbV5acnI8tJx79pM8</t>
  </si>
  <si>
    <t>Durante el I semestre 2022 fueron recibidos 31 expedientes de los que no ha sido ninguno devuelto al área de Cartera . Se puede evidenciar la gestión adelantada en la base de control de las cuotas parte por cobrar. Evidencias en el link: https://docs.google.com/spreadsheets/d/1o4QBh_qe52rDPDF9LTvGGk60wT3phmFF/edit#gid=1820829461</t>
  </si>
  <si>
    <t xml:space="preserve"> En el primer semestre de 2022, contestaron (234) cuentas de cobro, respecto de (258) allegadas, respecto de las cuales se han objetado 69 de las cuentas de cobro recibidas, debido a que no se ha dado cumplimiento al traslado de documentos de la Circular Conjunta No.069 de 2008. Evidencias que se encuentra en el link: https://docs.google.com/spreadsheets/d/1Zj7uOtOcu47QdbLmsxYipyyL8IX2ryle/edit?rtpof=true&amp;sd=true#gid=230486135</t>
  </si>
  <si>
    <t>Durante el I semestre 2022 fueron recibidos 31 expedientes de los que ha sido tramitada en su totalidad la 1ra citación y parte de la 2da y 3ra citación . Se puede evidenciar la gestión adelantada en la base de control de las cuotas parte por cobrar. Evidencias en el link: https://docs.google.com/spreadsheets/d/1o4QBh_qe52rDPDF9LTvGGk60wT3phmFF/edit#gid=1820829461</t>
  </si>
  <si>
    <t xml:space="preserve">Durante el I semestre de 2022 el área de cobro coactivo emitió 740 radicados de salida correspondientes a respuestas de peticiones y/o requerimientos de usuarios. Así mismo se recibieron 174 radicados de entrada correspondientes a solicitudes relacionadas con los procedimientos administrativos de cobro. Evidencia: https://drive.google.com/drive/u/0/folders/1c0PDowAxlC2Bgsf9l8N9QSbtzF0ILu0L
</t>
  </si>
  <si>
    <t xml:space="preserve">Durante el I semestre de 2022 se aplico una cartera por concepto de cuotas partes por valor de $323.655.643,51 discriminados en la suma de $56.601.836,4 por concepto de cuotas partes FPS y la suma de $267.053.807,11 por concepto de cuotas partes ISS. Así mismo, se recaudaron la suma de $56.186.205 por concepto de cuotas partes de cobro coactivo FPS. Evidencia: https://drive.google.com/drive/u/0/folders/1F0sQ4ts6ALH5RUTW4b3qwXUQbN9o21QK
</t>
  </si>
  <si>
    <t>Durante el periodo objeto de reporte se recaudo la suma de $6.506.709.566,73, discriminados de la siguiente manera: El valor de $6.450.523.361,73 por concepto de cobro coactivo ISS y el valor de $56.186.205 por concepto de cobro coactivo FPS. Así mismo, se gestiono una cartera por la suma de $50.351.639.992,81.  El porcentaje de recaudo siempre será variable toda vez que no toda la cartera gestionada tiene un recaudo del 100%, ya que depende de si las medidas cautelares son efectivas, es decir si los deudores tienen recursos en las cuentas bancarias las cuales fueron objeto de embargo y adicionalmente, si tienen los ejecutados tienen voluntad de pago para realizar consignaciones.  Evidencia: https://drive.google.com/drive/u/0/folders/1viEE0ylJbvA7HKigbrbuHuEISc0KKun6</t>
  </si>
  <si>
    <t>Debido al nuevo diligenciamiento de formato de PQRS, a la Oficina Asesora Jurídica solo llegaron 13 peticiones, de las cuales 6 fueron solicitud de concepto y 7 derechos de petición. Evidencia https://drive.google.com/drive/u/0/folders/17IohKHAoQvbQ3oBZhmsGniwAQUM6wVsj</t>
  </si>
  <si>
    <t>Se encuentran ingresados y debidamente legalizados en la plataforma de Sigep II, 358 contratos de prestación de servicios de persona natural de los 358 suscritos, obteniendo el cumplimiento del indicador en un 100% en el primer semestre de 2022, lo cual es verificable en la misma plataforma de Sigep en el siguiente Link: https://www.funcionpublica.gov.co/web/sigep2/directorio</t>
  </si>
  <si>
    <t xml:space="preserve">De los 377 contratos celebrados a junio de 2022 se han enviado para su publicación correspondiente en la pagina institucional de la Entidad, 377 Contratos de las distintas modalidades de contratación (Contratación Directa, Mínima Cuantía, Selección Abreviada de Menor Cuantía, Licitación Pública y Concurso de Méritos), obteniendo el cumplimiento del indicador en un 100% en el primer semestre de 2022. Evidencias en el link de Drive: https://drive.google.com/drive/folders/1PRGwsU3n3vy2z0690X510WvGCzi2GLhw?usp=sharing   y en la pagina institucional del Fondo de Pasivo Social de Ferrocarriles </t>
  </si>
  <si>
    <r>
      <t xml:space="preserve">Durante el primer semestre de 2022 se programaron 74 audiencias judiciales, de las cuales todas fueron debidamente atendidas y asistidas como corresponde Evidencia </t>
    </r>
    <r>
      <rPr>
        <u/>
        <sz val="11"/>
        <rFont val="Arial Narrow"/>
        <family val="2"/>
      </rPr>
      <t>https://drive.google.com/drive/u/1/folders/1EQQlLhkqeTfG59SZ9_24a5bfddGWv92o</t>
    </r>
  </si>
  <si>
    <t xml:space="preserve">De los 377 contratos celebrados a junio de 2022 se han publicado satisfactoriamente en la plataforma de Colombia Compra Eficiencia, Secop II, 377 Contratos de las distintas modalidades de contratación (Contratación Directa, Mínima Cuantía, Selección Abreviada de Menor Cuantía, Licitación Pública y Concurso de Méritos), obteniendo el cumplimiento del indicador en un 100% en el primer semestre de 2022. Evidencias en link de Drive que contiene base de Contratos primer semestre 2022 con su respectivo link de acceso a Secop por cada contrato suscrito: https://drive.google.com/drive/folders/1W3yuERVO2vM89IpAxn4P-UDs6Qn5sbps?usp=sharing ; y a través del buscador de la plataforma de Secop II:  https://community.secop.gov.co/Public/Tendering/ContractNoticeManagement/Index?currentLanguage=es-CO&amp;Page=login&amp;Country=CO&amp;SkinName=CCE </t>
  </si>
  <si>
    <r>
      <t xml:space="preserve">Durante el I semestre 2022 fueron radicadas 405 acciones de tutela, que fueron tramitadas y contestadas en su totalidad. Se puede evidenciar en la base de admisiones de tutela. Evidencias en el link: </t>
    </r>
    <r>
      <rPr>
        <u/>
        <sz val="11"/>
        <rFont val="Arial Narrow"/>
        <family val="2"/>
      </rPr>
      <t>https://docs.google.com/spreadsheets/d/1XSMjSOAdDv8FUTZ0q5cifSm253hRR6EX/edit#gid=768619975</t>
    </r>
    <r>
      <rPr>
        <sz val="11"/>
        <rFont val="Arial Narrow"/>
        <family val="2"/>
      </rPr>
      <t xml:space="preserve"> 
</t>
    </r>
  </si>
  <si>
    <r>
      <t xml:space="preserve">A pesar del porcentaje obtenido, se determina que en aquellos procesos en donde la decisión no fue favorable, se ejerció una adecuada defensa de los intereses de la entidad que permiten determinar, que no todos los procesos pueden en el fallo ser favorables, debido a que las autoridades judiciales deciden con base en los medios probatorios aportados en los procesos, evidencia </t>
    </r>
    <r>
      <rPr>
        <u/>
        <sz val="11"/>
        <rFont val="Arial Narrow"/>
        <family val="2"/>
      </rPr>
      <t>https://drive.google.com/drive/u/1/folders/1X4zELNkhh8yGXEEAFN2KpLN3_-j3UHXa</t>
    </r>
  </si>
  <si>
    <t>Durante el I trimestre de 2022, se recepcionaron 10.119 documentos y se radicaron y distribuyeron electrónicamente 10.119 documentos.
 Durante el II trimestre de 2022, se recepcionaron 10.662 documentos y se radicaron y distribuyeron electrónicamente 10.562 documentos.
 En el I semestre de 2022,se recepcionaron un total de 20.681 documentos y se radicaron y distribuyeron electrónicamente un total de 20.681 documentos.
 Evidencia consignada en el drive https://drive.google.com/drive/u/1/folders/1d8J4puUC705GdxRFcsgl6oOWNuVnuMJp</t>
  </si>
  <si>
    <t>En el I semestre de 2022, reposan en el archivo central 60.414 documentos y se encuentran relacionados en FUID 60.414 documentos.
 Evidencia consignada en el drive https://drive.google.com/drive/u/1/folders/1d8J4puUC705GdxRFcsgl6oOWNuVnuMJp</t>
  </si>
  <si>
    <t>Durante el I trimestre de 2022 se recibieron 104 solicitudes de prestamos de documentos y se prestaron 104 documentos.
 Durante el II trimestre de 2022 se recibieron 28 solicitudes de prestamos y se prestaron 28 documentos.
 En el I semestre de 2022 se recibieron un total de 132 solicitudes de prestamos de documentos y se prestaron un total de 132 documentos.
 Evidencia consignada en el drive https://drive.google.com/drive/u/1/folders/1d8J4puUC705GdxRFcsgl6oOWNuVnuMJp</t>
  </si>
  <si>
    <t>Durante el I trimestre de 2022 ,se recibieron 5.598 documentos, de los cuales se enviaron 5.598 documentos.
 Durante el II trimestre de 2022 se recibieron 5.988 documentos y se enviaron 5.988 documentos..
 En el I semestre de 2022 se recibieron un total de 11.586 documentos y se enviaron un total de 11.586 documentos.
 Evidencia consignada en el drive https://drive.google.com/drive/u/1/folders/1d8J4puUC705GdxRFcsgl6oOWNuVnuMJp</t>
  </si>
  <si>
    <t>En el I semestre de 2022 se recibieron 11 solicitudes de documentos a verificar y autenticar y se verificaron y autenticaron 11 documentos.
 Evidencia consignada en el drive https://drive.google.com/drive/u/1/folders/1d8J4puUC705GdxRFcsgl6oOWNuVnuMJp</t>
  </si>
  <si>
    <t>Este indicador su periodicidad es anual</t>
  </si>
  <si>
    <t>Por motivos de pandemia se extendió la emergencia sanitaria hasta el 30 de junio de 2022 mediante resolución 666 de 2022 del ministerio de salud y protección social, y los seguimientos a las dependencias para verificar si administran adecuadamente su archivo de gestión no se lograron realizar, ya que se debe hacer presencialmente.
 Evidencia consignada en el drive https://drive.google.com/drive/u/1/folders/1d8J4puUC705GdxRFcsgl6oOWNuVnuMJp</t>
  </si>
  <si>
    <t>Para el primer semestre no se identificaron ataques informáticos que impidiera la prestación de los servicios</t>
  </si>
  <si>
    <t>Durante el primer semestre la eficacia en el Cumplimiento de acciones de tratamiento de riesgos, fue de un 80%, por cuanto, de las 10 acciones preventivas programadas, 8 se encuentran terminadas , 1 en estado en proceso y 1 actividad que no han iniciado. La evidencia se encuentra en: https://docs.google.com/spreadsheets/d/1IgTSuaNT4q3bWhuxi9anl3K_TYWtistr/edit#gid=2105271398</t>
  </si>
  <si>
    <t>Durante el primer semestre la Eficacia en la apropiación del conocimiento de seguridad de la información, fue de un 85%, por cuanto 13 funcionarios aplicaron la evaluación de seguridad de la información, de los cuales 11 fueron resultados satisfactorios y 2 no lograron el resultado esperado. La evidencia se encuentra en: https://docs.google.com/forms/d/1SA-7Hwhkf9tK-M0QfLJffi_GxH6WiwLb81a0U59z_RQ/edit#responses</t>
  </si>
  <si>
    <t>Para el semestre a reportar se recibieron 924 casos de solicitudes de soporte técnico, del cual se resolvieron en un tiempo menor de 4 horas 812 casos. La evidencia en :
 https://drive.google.com/drive/folders/10Gp9edR0R-eA_C5vDMuy1nnxhAX8MC4R
 https://docs.google.com/spreadsheets/d/1lXVRqIWGdOAxglAo3FgHdvzLEI-iFbBs/edit#gid=640766675</t>
  </si>
  <si>
    <t>De acuerdo a la matriz de Capacitaciones de los Sistemas de información de la OPS, establecida por el proceso de Gestión de Tics en apoyo de Talento Humano, se han realizado 5 de 5 capacitaciones programadas para el 1er s 2022 las cuales fueron evaluadas
 EVIDENCIA: https://drive.google.com/drive/folders/17ZEHI1Xd_e20vKiyphDCbcngS9vwgwXu</t>
  </si>
  <si>
    <r>
      <t xml:space="preserve">EL porcentaje de cumplimiento de la ejecución del portafolio de proyectos y/o
iniciativas del PETIC, programadas para el primer semestre de 2022, fue de 58%;
de 31 actividades en el PETIC programadas, 14 se cumplieron al 100%, 9 actividades
en ejecución y con avances parciales y 8 sin iniciar;  las actividades con avances parciales tiene
fechas de vencimiento durante el  2do S  2022. Evidencia en: </t>
    </r>
    <r>
      <rPr>
        <u/>
        <sz val="11"/>
        <rFont val="Arial Narrow"/>
        <family val="2"/>
      </rPr>
      <t>https://drive.google.com/drive/folders/1Yk2hoH-Afp_aV0KXl1xcLIpy1FZ4JYln</t>
    </r>
  </si>
  <si>
    <t>Mediante revisión por la dirección se desarrolla la revisión de la matriz de indicadores y sus resultados.
Evidencias informe de revisión por la dirección TRD 120. 24.11:
https://drive.google.com/drive/u/1/folders/1wHffcJoFMC68qta0WN-R_WMhYKYsjl2p</t>
  </si>
  <si>
    <t xml:space="preserve">Se realizo la asesoría pertinente y se documentaron las acciones de mejora para los 12  hallazgos  de la Contraloría General de la Republica.
Se realizo la asesoría  y se documentaron las acciones de mejora  para los 24 hallazgos y recomendaciones producto de la auditoria HSEQ que se realizo en el primer semestre 2022 Evidencias: https://drive.google.com/drive/folders/1wz4qg1ipPFyOx5mjYJyTcoZBQ7qd5LaT?usp=sharing
https://drive.google.com/drive/folders/10iajKzmFtEt1x-GuOtXAWAJXt2X1Yi7Q?usp=sharing
</t>
  </si>
  <si>
    <t>Se realizo el seguimiento al Plan de Manejo de Riesgos durante el primer trimestre.
https://intranet.fps.gov.co/documentos-sig PLANES - PLAN MANEJO DE RIESGOS -2022.
 Se realizo el seguimiento al Plan de Mejoramiento Institucional del primer trimestre 
Evidencia:  https://intranet.fps.gov.co/documentos-sig PLANES- PLAN DE MEJORAMIENTO INSTITUCIONAL -2022</t>
  </si>
  <si>
    <t>Se realiza el calculo tomando como fuente de información el plan de mejoramiento institucional tanto como el de la CGR como el interno, tal y como se establecido en la hoja de vida de este indicador , también se tomaran en cuentas las acciones  cumplidas y tramitas a Control Interno, como las cumplidas y no tramitadas. 
Este indicador mejoro su comportamiento respecto al semestre anterior producto de las asesorías brindadas a los procesos y los tramites realizados para dar eficacia a las acciones de mejora ya cumplidas.
 Evidencia:  https://intranet.fps.gov.co/documentos-sig PLANES- PLAN DE MEJORAMIENTO INSTITUCIONAL -2022</t>
  </si>
  <si>
    <t>Este indicador se calculo teniendo en cuenta el seguimiento realizado en el primer  trimestre 2022, por cuanto se realizo este reporte teniendo en cuenta lo siguiente  El numerador se calculo con el porcentaje de avance de las acciones vencidas. ( como es un porcentaje se dividió en 100 para así poder compararlo con el numero de acciones de mejora vencidas ). Se evidencia una disminución ya que en el primer trimestre varios procesos no realizaron el reporte de avance de sus acciones vencidas. Se han realizado capacitaciones y campañas por parte de la oficina asesora de planeación. 
 Evidencia:  https://intranet.fps.gov.co/documentos-sig PLANES- PLAN DE MEJORAMIENTO INSTITUCIONAL -2022</t>
  </si>
  <si>
    <t>Durante el semestre no se presentaron correcciones, ya que que no se reportaron no conformidades.</t>
  </si>
  <si>
    <t>Se realizo el seguimiento al Plan de Manejo de Riesgos durante el primer trimestre, en el cual reportaron el avance frente a las acciones efectivas.
https://intranet.fps.gov.co/documentos-sig PLANES - PLAN MANEJO DE RIESGOS -2022</t>
  </si>
  <si>
    <r>
      <t xml:space="preserve">1) Informe - Formulario Único de Reporte y Avance de Gestión – FURAG (18 de marzo)
2) Informe evaluación independiente del sistema de control interno II semestre 2021 (28 de enero)
3) Informe Ejecutivo  Control Interno Contable FPSFNC CARGUE CHIP (24 de mayo) evidencia:
https://intranet.fps.gov.co/documentos-fps Pestaña: Recursos/sistema de control intento/01 informes oficina de control interno/evaluación del sistema de control interno contable/carpeta 2021 
https://www.fps.gov.co/informes/informes-oficina-de-control-interno/186
4) Evaluación a la Gestión Institucional (Evaluación de Gestión por Dependencias) Circular OCI-202201010000964  de 06/04/2022
5) Informe de Derechos de Autor Software -  Se envió para publicación en la intranet con fecha  15/03/2022, http://intranet.fps.gov.co/documentos-fps   Recursos/Sistemas Control Interno/informes Oficina Control Interno/Derechos de Autor/ carpeta año 2022
6) Informe y certificación de la Información Litigiosa del Estado Ekogui II semestre 2021 (19 de abril) https://intranet.fps.gov.co/inicio Recursos/Sistemas de Control Interno/01 Informes de Oficina de control Interno /Informes Ekogui/Crear carpeta 2021  
https://www.fps.gov.co/informes/informes-oficina-de-control-interno/186   01.2021 - Informe y certificación de la Información Litigiosa del Estado Ekogui. II semestre 2021.
7) SIRECI-CGN (Sistema de Rendición Electrónica de la Cuenta e Informes (28 de marzo) MEMORANDO OCI-202201010029583
8) Informe y/o Auditoria de Seguimiento al Plan Anticorrupción y Atención al Ciudadano, cuatrimestral (16/05/2022)
9) Seguimiento Red Interinstitucional de Transparencia y Anticorrupción - RITA - (23 de mayo)
10) Informe de Cumplimiento del Plan de Mejoramiento Archivístico.- se encuentra pendiente de realizar
Evidencia: </t>
    </r>
    <r>
      <rPr>
        <u/>
        <sz val="11"/>
        <rFont val="Arial Narrow"/>
        <family val="2"/>
      </rPr>
      <t>https://drive.google.com/drive/u/0/folders/1PFyFuBtuaXacCurxZd0-1OGc0ly6U0Dg</t>
    </r>
  </si>
  <si>
    <r>
      <t xml:space="preserve">Durante el primer semestre de 2022, no se realizaron encuestas satisfactorias de Evaluación del Sistema de Control Interno ya que se encuentran en ejecución 3 auditorias internas a procesos las cuales son: 
Inicio Auditoria Proceso Gestión Documental comunicado mediante el memorando OCI - 202201010048393 del 16-06-2022
Inicio Auditoria Proceso Atención al Ciudadano comunicado mediante el memorando OCI - OCI - 202201010040593 del 17-05-2022
Inicio Auditoria Proceso Direccionamiento Estratégico comunicado mediante el memorando OCI - OCI - OCI - 202201010050693 del 28-06-2022
Evidencia: </t>
    </r>
    <r>
      <rPr>
        <u/>
        <sz val="11"/>
        <rFont val="Arial Narrow"/>
        <family val="2"/>
      </rPr>
      <t>https://drive.google.com/drive/u/0/folders/1PFyFuBtuaXacCurxZd0-1OGc0ly6U0Dg</t>
    </r>
  </si>
  <si>
    <r>
      <t xml:space="preserve">1) Seguimiento al plan de austeridad en el Gasto I trimestre 2022 - OCI - 202201010040153 del 13-05-2022
2) Seguimientos al producto no conforme I trimestre 2022 se encuentra pendiente por realizar 
3) Seguimiento a  la Matriz Agregada de Indicadores Estratégicos e Indicadores por Proceso - memorando OCI-202201010030513 fecha 01/04/2022
4) Seguimiento a la matriz Plan de Acción II semestre 2021 Memorando OCI-202101010030523 del  01/04/2022 
https://intranet.fps.gov.co/documentos-fps en la RUTA: Recursos /Sistema de Control Interno /01 Informes oficina de Control Interno /Informes Auditoría de Seguimiento a la Matriz Plan de Acción /carpeta 2021  
5) Seguimiento Plan de Acción de MIPG (Modelo Integrado de Planeación y Gestión) III cuatrimestre 2021 - se envió a socialización por medio de correo electrónico el día 06 de julio de 2022.
6) Seguimiento Plan Estratégico Institucional II semestre 2021 - memorando OCI - 202201010040023 del 13-05-2022 se envió a socialización por medio de correo electrónico el día 28 de junio de 2022 
7) Seguimiento Plan de mejoramiento Contraloría General de la republica I trimestre 2022 - OCI - 2022 27052022 del 16-06-2022
Evidencia: </t>
    </r>
    <r>
      <rPr>
        <u/>
        <sz val="11"/>
        <rFont val="Arial Narrow"/>
        <family val="2"/>
      </rPr>
      <t>https://drive.google.com/drive/u/0/folders/1PFyFuBtuaXacCurxZd0-1OGc0ly6U0Dg</t>
    </r>
  </si>
  <si>
    <r>
      <t xml:space="preserve">De acuerdo al Plan Anual de Auditorias basado en riesgos vigencia 2022, se programaron 9 auditorias para iniciar su plan de trabajo para los meses de mayo y junio y ser ejecutadas en el mes de julio, por lo anterior se dio inicio a 3 auditorias de la siguiente manera:
Inicio Auditoria Proceso Gestión Documental comunicado mediante el memorando OCI - 202201010048393 del 16-06-2022
Inicio Auditoria Proceso Atención al Ciudadano comunicado mediante el memorando OCI - OCI - 202201010040593 del 17-05-2022
Inicio Auditoria Proceso Direccionamiento Estratégico comunicado mediante el memorando OCI - OCI - OCI - 202201010050693 del 28-06-2022
Evidencia: </t>
    </r>
    <r>
      <rPr>
        <u/>
        <sz val="11"/>
        <rFont val="Arial Narrow"/>
        <family val="2"/>
      </rPr>
      <t>https://drive.google.com/drive/u/0/folders/1PFyFuBtuaXacCurxZd0-1OGc0ly6U0Dg</t>
    </r>
  </si>
  <si>
    <t>7 SATISFACCIÓN DEL CLIENTE</t>
  </si>
  <si>
    <t>5 CUMPLIMIENTO</t>
  </si>
  <si>
    <t>2 COBERTURA</t>
  </si>
  <si>
    <t>3 CONFIABILIDAD</t>
  </si>
  <si>
    <t>4 COSTOS</t>
  </si>
  <si>
    <t>8 OTROS</t>
  </si>
  <si>
    <t>ÍNDICE DE PERCEPCIÓN DE AUDIENCIA PÚBLICA DE RENDICIÓN DE CUENTAS</t>
  </si>
  <si>
    <t>ADMINISTRACIÓN DEL SISTEMA INTEGRADO DE GESTIÓN</t>
  </si>
  <si>
    <t>ÍNDICE DE PERCEPCIÓN POST TRAMITE DE LOS SERVICIOS PRESTADOS POR LA ENTIDAD</t>
  </si>
  <si>
    <t>ÍNDICE DE PERCEPCIÓN SOBRE LA INFORMACIÓN Y ORIENTACIÓN BRINDADA AL CIUDADANO</t>
  </si>
  <si>
    <t>GESTIÓN PROCESOS DE MISIONALES</t>
  </si>
  <si>
    <t>APLICACIÓN DE NOVEDADES DE NÓMINA - FERROCARRILES</t>
  </si>
  <si>
    <t xml:space="preserve">ASEGURAMIENTO Y CUSTODIA DE BIENES </t>
  </si>
  <si>
    <t>ADMINISTRACIÓN Y CONTROL DE SERVICIOS PÚBLICOS</t>
  </si>
  <si>
    <t>ADMINISTRACIÓN DE LA CONTRATACIÓN FPS FNC</t>
  </si>
  <si>
    <t>NIVEL DE SATISFACCIÓN DE LOS FUNCIONARIOS CON EL PLAN DE BIENESTAR SOCIAL</t>
  </si>
  <si>
    <t>RESULTADOS DESEMPEÑO LABORAL</t>
  </si>
  <si>
    <t>EJECUCIÓN DEL PAC GASTOS DE PERSONAL</t>
  </si>
  <si>
    <t>ADMINISTRACIÓN DE LA INFORMACIÓN CONTABLE</t>
  </si>
  <si>
    <t>GESTIÓN DE CARTERA</t>
  </si>
  <si>
    <t>DEFENSA JUDICIAL DE LA ENTIDAD</t>
  </si>
  <si>
    <t>GESTIÓN DE RIESGOS DE LA ENTIDAD</t>
  </si>
  <si>
    <t>SISTEMA DE GESTIÓN DE SEGURIDAD DE LA INFORMACIÓN</t>
  </si>
  <si>
    <t>DESEMPEÑO DEL SISTEMA INTEGRAL DE GESTIÓN</t>
  </si>
  <si>
    <t>CONTROL INTERNO DE LA ENTIDAD</t>
  </si>
  <si>
    <t>1 CALIDAD</t>
  </si>
  <si>
    <t>6 OPORTUNIDAD</t>
  </si>
  <si>
    <t>La frecuencia y reporte del indicador es de forma anual.
 Como resultado del seguimiento a la acción correctiva programada en el 2do semestre de 2021: Durante el Primer Trimestre del 2022 se realizaron mesas de trabajo con los diferentes procesos de la entidad con el fin de redefinir los Riesgos de Gestión y Corrupción teniendo en cuenta los nuevos lineamientos definidos en las metodologías de Administración del Riesgo en diciembre de 2021.
 Evidencia:
 https://drive.google.com/drive/folders/1oTZ-HAP1fi7rPfro8g3F2O5QN2OYDRvH
 https://drive.google.com/drive/folders/1hAmkffN24cF0jwOLoSnYv-_V0ZoWC-ce</t>
  </si>
  <si>
    <t xml:space="preserve">Durante el Primer Trimestre del 2022 se realizaron mesas de trabajo con los diferentes procesos de la entidad con el fin de redefinir los Riesgos de Gestión y Corrupción teniendo en cuenta los nuevos lineamientos definidos en las metodologías de Administración del Riesgo en diciembre de 2021.
</t>
  </si>
  <si>
    <t xml:space="preserve">En el informe por la dirección del  primer semestre 2022 se evidenció que en total existen 89 acciones de mejora formuladas, 29 ya finalizadas y 49 en proceso de implementación. En el informe por la dirección del segundo semestre 2021 se evidenció que en total existen 119 acciones de mejora formuladas, 55 ya finalizadas y 53 en proceso de implementación.
</t>
  </si>
  <si>
    <t xml:space="preserve">Para el cuarto  trimestre 2022  se programaron 31 actividades ambientales en el plan institucional de gestión ambiental , de las cuales se ejecutaron 28 equivalentes a un 90% de cumplimiento del indicador. Para el primer trimestre se programaron 52 actividades, de las cuales se ejecutaron 36 equivalentes a un 69% de cumplimiento del indicador.
</t>
  </si>
  <si>
    <t xml:space="preserve">se recibieron a través del link dispuesto por los canales de Facebook y YouTube  54 encuestas de las personas que ingresaron al evento de Rendición de Cuentas del FPS; 14 encuestas se recepcionaron presencialmente y 4 encuestas en los diferentes puntos administrativos fuera de Bogotá. </t>
  </si>
  <si>
    <t>Para el segundo semestre de la vigencia 2022, se logro un avance del 91% en la ejecución del Plan de Acción para la Implementación del Sistema Integrado de Gestión. Las cuales está relacionadas con la implementación del  SGSI y actividades del SGSST, que serán monitoreadas en los planes implementación SGSI y Plan de mejoramiento -SST-.</t>
  </si>
  <si>
    <t>El proceso Direccionamiento Estratégico presentó para revisión y Aprobación el Plan Estratégico de Tecnologías de la Información y las Comunicaciones PETI, en aplicación del Decreto 612 de 2018, a los integrantes del Comité Institucional de Gestión y Desempeño. Aprobación mediante acta virtual 002 del 31 de enero de 2022</t>
  </si>
  <si>
    <t>Para el segundo semestre de 2022, el proceso Atención al Ciudadano aplicó 78 encuestas postrámite, de las cuales 75 obtuvieron calificación satisfactoria por parte de los usuarios En el I semestre de 2022, se aplicaron 264 encuestas post tramite, de las cuales 210 fueron satisfactorias.</t>
  </si>
  <si>
    <t>Durante el I trimestre de 2022, se aplicaron 593 encuestas de satisfacción, de las cuales 499 fueron satisfactorias.  Durante el II trimestre de 2022, se aplicaron 629 encuestas de satisfacción, de las cuales 581 fueron satisfactorias.  En el I semestre de 2022 se aplicaron un total de 1.080encuestas de satisfacción, de las cuales 1.223 fueron satisfactoria</t>
  </si>
  <si>
    <t xml:space="preserve">El indicador se encuentra dentro del rango establecido por la normatividad vigente y dentro de los parámetros establecidos con los prestadores de servicios de salud. No requiere acción de mejora. Indicador responsable de la medición: Atención al Ciudadano.
</t>
  </si>
  <si>
    <t xml:space="preserve">El indicador se encuentra dentro del rango satisfactorio, por tanto no requiere de acción de mejora. A través del formato de indicadores trimestrales se establece el cumplimiento de las visitas de auditorias de cada una de las Divisiones del Fondo de Pasivo Social de Ferrocarriles Nacionales de Colombia. 
</t>
  </si>
  <si>
    <t>El indicador se encuentra dentro del rango satisfactorio, por tanto no requiere de acción de mejora. A través del formato de indicadores trimestrales se establece el cumplimiento de las visitas de auditorias de cada una de las Divisiones del Fondo de Pasivo Social de Ferrocarriles Nacionales de Colombia.</t>
  </si>
  <si>
    <t>Dentro del consolidado  se tienen el registro de las novedades de nomina, las cuales han sido  tramitadas en su totalidad</t>
  </si>
  <si>
    <t>Se registra la evidencia del total de los tramites ingresados al igual que la gestión realizada por los abogados sustanciadores a los cuales se les dio respuesta de estas solicitudes.</t>
  </si>
  <si>
    <t>En el registro se evidencia le total de los tramites ingresados al igual que el total de los tramites a lo cuales se les dio respuesta.</t>
  </si>
  <si>
    <t>Se ejecutaron las nominas de pensionados de acuerdo con el cronograma establecido, realizando una nomina mensual dentro de los primeros cinco días del mes y para el mes de junio se pagaron dos nominas, teniendo en cuenta la nomina adiciona que se pago.</t>
  </si>
  <si>
    <t>Mediante oficio GITBCSA 202202300194681 de octubre7 de 2022 se solicitud Ministerio de Cultura la solicitud de autorización de la estación Férrea de Santa Rosa de Cabal. Mediante memorando GITBCSA 20220300119501 de junio 28 de 2022 se reitero al Ministerio de Cultura la solicitud de autorización de la estación Férrea de Santa Rosa de Cabal, con oficio GITBCSA 202202300103971.</t>
  </si>
  <si>
    <t>El Fondo celebro contrato No. 442 de 2021 prorroga No 001 de 2022con IGAC en el cual se evaluaron 14 inmuebles en el Espinal, Soacha, Girardota, Pi endamo, Dorada y Puerto Berrio con el fin de ser comercializados</t>
  </si>
  <si>
    <t>El Fondo celebro contrato No. 442 de 2021 prorroga No 001 de 2022con IGAC en el cual se evaluaron 14 inmuebles en el Espinal, Soacha, Girardota, Pi endamo, Dorada y Puerto Berrio con el fin de ser comercializados. Mediante Acta de entrega de junio 4 de 2022 se realizo entrega de bienes inservibles de la Bodega de los Talleres Corzo y con Acta de entrega de junio 23 de 2022.</t>
  </si>
  <si>
    <t>Para el segundo semestre no se identificaron ataques informáticos que impidiera la prestación de los servicios.      Para el primer semestre no se identificaron ataques informáticos que impidiera la prestación de los servicios</t>
  </si>
  <si>
    <t xml:space="preserve">En el segundo semestre de 2022 se realizaron 54 ingresos al almacén, del ingreso almacén No. 6594hasta 6648 los cuales corresponden a las compras de caja menor y órdenes de compra.   En el primer semestre de 2022 se realizaron 79 ingresos al almacén, del ingreso almacén No. 6514 hasta 6593 </t>
  </si>
  <si>
    <t>SE CELEBRO LA ORDEN DE COMPRA 92634 DE 2022 CELEBRADO ENTRE EL FPS FNC Y ASEGURADORA SOLIDARIA DE COLOMBIA Y SEGUROS DEL ESTADO. La entidad celebro el OTROSÍ N° 004 DE ADICIÓN Y PRORROGA AL CONTRATO DE SEGUROS N° 474 DE 2020 CELEBRADO ENTRE EL FONDO DE PASIVO SOCIAL DE FERROCARRILES NACIONALES DE COLOMBIA Y ASEGURADORA SOLIDARIA DE COLOMBIA ENTIDAD COOPERATIVA</t>
  </si>
  <si>
    <t xml:space="preserve">En el segundo semestre de 2022 Se cuenta con la base de datos de cuentas personales de acuerdo con las salidas de al almacén, No. 21557 AL 21741 = 184 COMPROBANTES. En el segundo semestre de 2022 Se cuenta con la base de datos de cuentas personales de acuerdo con las salidas de al almacén, No. 21431 hasta 21556 </t>
  </si>
  <si>
    <t xml:space="preserve">En el segundo semestre de 2022 se tramito 167 servicios públicos a nivel nacional de energía, agua, aseo teléfono e internet y gas ver base de datos de Servicios Públicos. En el primer semestre de 2022 se tramito 167 servicios públicos a nivel nacional de energía, agua, aseo teléfono e internet y gas ver base de datos de Servicios Públicos. </t>
  </si>
  <si>
    <t xml:space="preserve">En el 2022 se realizó informe sobre el mantenimiento de la Infraestructura administrativa en las ciudades de Bogotá, Cali, Buenaventura, Tumaco, Barranquilla, Bucaramanga, Medellín, Santa Marta, Estación de la Sabana. </t>
  </si>
  <si>
    <t>Durante el  2022 se realizó compras a través de acuerdo marco de precios en la plataforma SECOP de servicio integral de aseo, soat consumibles de impresión entre otros</t>
  </si>
  <si>
    <t xml:space="preserve">En el segundo semestre de 2022 se realizaron salidas de al almacén, No. 21557 AL 21741 = 184 COMPROBANTES y En el primer semestre de 2022 se realizaron 125 salidas de al almacén, No. 21431 hasta 21556 </t>
  </si>
  <si>
    <t>Durante el II S -2022,  la cobertura del Plan Institucional de Capacitación, fue del 100% por cuanto  los 71 funcionarios vinculados a la planta de la entidad, recibieron capacitación.  Durante el I S -2022,  la cobertura del Plan Institucional de Capacitación, fue del 100%</t>
  </si>
  <si>
    <t xml:space="preserve">Durante el II S -2022, se desarrollaron y evaluaron 97 procesos de inducción general, de los cuales 97  tuvieron un resultado satisfactorio en su evaluación.   Durante el I S -2022, se desarrollaron y evaluaron 135 procesos de inducción general, de los cuales 134  tuvieron un resultado satisfactorio en su evaluación.  </t>
  </si>
  <si>
    <t xml:space="preserve">Durante el II S -2022, no se requirió desarrollar procesos de inducción específicas,  Durante el I S -2022, se desarrollo 1 proceso de inducción específicas con evaluación satisfactoria dirigida al funcionario Santiago Tiria Moncada, en el empleo Conductor Mecánico  Grado 17, de la Dirección General.
</t>
  </si>
  <si>
    <t>Durante el II S -2022, fueron tramitadas en termino,  las 144 novedades de personal  requeridas y gestionadas
Durante el I S -2022, fueron tramitadas en termino,  las 199 novedades de personal  requeridas y gestionadas</t>
  </si>
  <si>
    <t xml:space="preserve">Durante el II S -2022, fueron liquidadas las 7 nóminas requeridas y destinadas en términos de oportunidad. Se incluyen: nóminas mensuales y prima de navidad. Durante el I S -2022, fueron liquidadas las 8 nóminas requeridas y destinadas en términos de oportunidad. Se incluyen: nóminas mensuales y retroactivo.  </t>
  </si>
  <si>
    <t>Durante el II S -2022, se realizó la investigación de un (1) accidente de trabajo reportado por el funcionario Luis Miguel Moscote, ubicado en la Oficina Asesora Jurídica.
 Durante el I S -2022, no se investigaron accidentes de trabajo, debido a que no se presentaron accidentes y/o incidentes de trabajo.</t>
  </si>
  <si>
    <t xml:space="preserve">Durante el II S -2022, se ejecutaron 14 capacitaciones de las 14 programadas en el Plan de Capacitación del Sistema de Gestión de la Seguridad y Salud en el Trabajo. Durante el I S -2022, se ejecutaron 4 capacitaciones de las 4 programadas en el Plan de Capacitación del Sistema de Gestión de la Seguridad y Salud en el Trabajo, publicado en la página intranet de la entidad.
</t>
  </si>
  <si>
    <t xml:space="preserve">Durante el II S -2022,  se ejecutaron 2 acciones correctivas en el formato de Seguimiento y control a las recomendaciones investigación de incidentes y accidentes de trabajo según lineamientos del formato Código:  APGTHGTHFO07; debido a que se presentaron accidentes y/o incidentes de trabajo. Durante el I S -2022, no  se ejecutaron acciones correctivas.
</t>
  </si>
  <si>
    <t xml:space="preserve">Durante el II S -2022, el nivel de satisfacción de los funcionarios frente al Plan de Bienestar Social ejecutado durante el periodo, fue del 100%; 
 Durante el I S -2022, el nivel de satisfacción de los funcionarios frente al Plan de Bienestar Social ejecutado durante el periodo, fue del 100%; 
</t>
  </si>
  <si>
    <t>Durante el II S -2022, se aplicó la primera Evaluación del Desempeño Laboral parcial correspondiente al periodo 2022-2023, en el cual los 44 funcionarios evaluados. Durante el I S -2022, se aplicó la Evaluación del Desempeño Laboral correspondiente al periodo 2021-2022, en el cual los 44 funcionarios evaluados.</t>
  </si>
  <si>
    <t>Durante el II S -2022, fueron ejecutadas las 11 acciones planeadas para la implementación de la política de gestión del conocimiento.
Durante el I S -2022, fueron ejecutadas las 30 acciones planeadas para la implementación de la política de gestión del conocimiento.</t>
  </si>
  <si>
    <t>Durante el II S -2022, fueron expedidos y aprobados 44 actos administrativos requeridos como novedades de personal: ingresos, retiros, vacaciones
Durante el I S -2022, fueron expedidos y aprobados 31 actos administrativos requeridos como novedades de personal: ingresos, retiros, vacaciones.</t>
  </si>
  <si>
    <t xml:space="preserve">Durante el II S -2022, se aplicó la encuesta de adopción y percepción de integridad en la entidad, a fin de conocer los resultados del indicador que permita implementar una metodología eficiente para el fortalecimiento e interiorización de la integridad al interior de la entidad.
 Durante el I S -2022, se aplicó la encuesta de adopción y percepción de integridad en la entidad, </t>
  </si>
  <si>
    <t xml:space="preserve">SI PAC  estuvo en el 97,38% donde el mínimo permitido es del 95% EL INPANUT FUE DEL 2,62% ENCONTRÁNDOSE DENTRO DE LOS PARÁMETROS PERMITIDOS POR MINISTERIO DE HACIENDA Y TN - GRUPO PAC 5% . SII PAC 97,37%.  EL INPANUT AL FINALIZAR EL SEMESTRE FUE DEL 2,63% dentro los parámetros permitidos por ministerio de hacienda y tn - grupo pac 5% 
</t>
  </si>
  <si>
    <t xml:space="preserve">PAC asignado fue del  80,19% y el mínimo permitido es del 90%. PAC. En el semestre se evidencia una Ejecución del PAC del 83,20% por tanto el INPANUT fue del 16,80 % encontrándose por encima de los parámetros permitidos por Ministerio de Hacienda y Crédito Público y TN - 10% </t>
  </si>
  <si>
    <t xml:space="preserve"> Ejecución del PAC asignado, la cual estuvo en el 98,68% donde el mínimo permitido es del 95%MEL INPANUT FUE DEL 1,32% DENTRO DE LOS PARÁMETROS PERMITIDOS POR MINISTERIO DE HACIENDA Y TN - GRUPO PAC 5%. Ejecución del PAC del 97,81% por tanto el INPANUT del semestre fue del 2,190 % encontrándose dentro de los parámetros permitidos por Ministerio de Hacienda y Crédito Público y TN - 5% 
</t>
  </si>
  <si>
    <t xml:space="preserve">Ejecución del PAC  fue del  89,50% y el mínimo permitido es del 95%. EL INPANUT FUE DEL 10,5 % ENCONTRÁNDOSE POR ENCIMA DE LOS PARÁMETROS PERMITIDOS POR MINISTERIO DE HACIENDA Y TN. Ejecución del PAC en el semestre se evidencia una Ejecución del PAC del 89,67%, el INPANUT fue del 10,33 % por encima de los parámetros permitidos por Ministerio de Hacienda y Crédito Público y TN - 5% </t>
  </si>
  <si>
    <t xml:space="preserve">En el semestre de junio a noviembre de 2022 fueron recibidos 7.399 recaudos de los cuales el operador de información SOI reportó en su totalidad las planillas de autoliquidación a ADRES. En el semestre de Diciembre 2021 a Mayo 2022 fueron recibidos 9.713 recaudos de los cuales el operador de información SOI reportó la totalidad de 9.713 de las planillas de autoliquidación a ADRES </t>
  </si>
  <si>
    <t>Se realizó 53 conciliaciones bancarias, 1 conciliaciones de glosas servicios de urgencias, 3 conciliaciones de la cuenta SCUN, y 3 conciliaciones de operaciones reciprocas con la DTN;  4 nomina de empleados; 4 conciliaciones de control recursos de salud para un total de 71 conciliación.  Con corte al primer semestre se ha realizado 111 conciliaciones entre procesos de un total de 204.</t>
  </si>
  <si>
    <t xml:space="preserve">Segundo semestre de 2022 bances de salud en la Supersalud de los meses de agosto, septiembre, octubre y noviembre de 2022 y el respectivo cargue del balance a la Contaduría General de la Nación.  El GIT de Contabilidad procedió a realizar la presentación de estados financieros a la Contaduría y la Supersalidad donde se encuentra el respetivo comparativo vigencia 2020-2021 </t>
  </si>
  <si>
    <t xml:space="preserve">Durante el segundo semestre se registro en el sistema un acuerdo con consecutivo 007 . </t>
  </si>
  <si>
    <t>Durante el segundo semestre de 2022, fueron entregados por parte de Cartera,15 expedientes para el adelanto del cobro persuasivo por concepto de concurrencia del extinto ISS.EVIDENCIAS REPORTE II SEMESTRE 2022 - GESTIÓN DE COBRO   Durante el I semestre 2022 fueron recibidos 31 expedientes de los que no ha sido ninguno devuelto al área de Cartera .</t>
  </si>
  <si>
    <t>En el segundo semestre de 2021, se objetaron o contestaron (467) cuentas de cobro, respecto de (467) allegadas. Evidencias carpeta drive denominada EVIDENCIAS REPORTE II SEMESTRE 2022 - GESTIÓN DE COBRO  En el primer semestre de 2022, contestaron (234) cuentas de cobro, respecto de (258) allegadas, respecto de las cuales se han objetado 69 de las cuentas de cobro recibidas.</t>
  </si>
  <si>
    <t xml:space="preserve">En el segundo semestre de 2022, se remitieron de los 30 expedientes que se mantuvieron en cobro persuasivo, se enviaron citaciones y gestionaron 15 expedientes. Evidencias carpeta drive denominada.  Durante el I semestre 2022 fueron recibidos 31 expedientes de los que ha sido tramitada en su totalidad la 1ra citación y parte de la 2da y 3ra citación . </t>
  </si>
  <si>
    <t>Durante el periodo objeto de reporte se recibieron 234 peticiones y requerimientos de usuarios y terceros interesados en gestión de cobro y se tramitaron 234 respuestas a las solicitudes interpuestas.   Durante el I semestre de 2022 el área de cobro coactivo emitió 740 radicados de salida correspondientes a respuestas de peticiones y/o requerimientos de usuarios.</t>
  </si>
  <si>
    <t xml:space="preserve">SII de 2022 se reportaron 78 audiencias de las cuales se asistieron a 78 audiencias en total para un cumplimiento total del 100%      Durante el I semestre de 2022 se aplico una cartera por concepto de cuotas partes por valor de $323.655.643,51 discriminados en la suma de $56.601.836,4 por concepto de cuotas partes FPS y la suma de $267.053.807,11 por concepto de cuotas partes ISS. </t>
  </si>
  <si>
    <t>Se recaudo periodo la suma de $3.921.943.855,91,  recaudo de $6.506.709.566,73.</t>
  </si>
  <si>
    <t xml:space="preserve">Durante el II semestre  la Oficina Asesora Jurídica solo llegaron 11 peticiones, de las cuales 5 fueron solicitud de concepto y 6 derechos de petición      Debido al nuevo diligenciamiento de formato de PQRS, a la Oficina Asesora Jurídica solo llegaron 13 peticiones, de las cuales 6 fueron solicitud de concepto y 7 derechos de petición. </t>
  </si>
  <si>
    <t>Durante el segundo semestre del año 2022, se ingresaron y legalizaron debidamente en la plataforma de SIGEP II, 126 contratos de prestación de servicios de persona natural de los 126 suscritos.   Se encuentran ingresados y debidamente legalizados en la plataforma de Sigep II, 358 contratos de prestación de servicios de persona natural de los 358 suscritos</t>
  </si>
  <si>
    <t>De los 125 contratos celebrados en el segundo semestre de 2022 se han enviado para su publicación correspondiente en la pagina institucional de la Entidad, 
De los 377 contratos celebrados a junio de 2022 se han enviado para su publicación correspondiente en la pagina institucional de la Entidad, 377 Contratos de las distintas modalidades de contratación</t>
  </si>
  <si>
    <t xml:space="preserve">Durante el segundo semestre del 2022 fueron radicadas 453 acciones de tutelas en el FPS-FNC, que fueron tramitadas y contestadas en su totalidad. Por lo anterior se evidencia un 100% en el resultado obtenido      Durante el primer semestre de 2022 se programaron 74 audiencias judiciales, de las cuales todas fueron debidamente atendidas y asistidas como corresponde </t>
  </si>
  <si>
    <t>De los 125 contratos celebrados en el SII de 2022 se han publicado satisfactoriamente en la plataforma de Colombia Compra Eficiencia, Secop II, 125 Contratos de las distintas modalidades de contratación   De los 377 contratos celebrados a junio de 2022 se han publicado satisfactoriamente en la plataforma de Colombia Compra Eficiencia, Secop II, 377 Contratos.</t>
  </si>
  <si>
    <t xml:space="preserve">Durante el segundo semestre del 2022 fueron radicadas 453 acciones de tutelas en el FPS-FNC, que fueron tramitadas y contestadas en su totalidad. Por lo anterior se evidencia un 100% en el resultado obtenido      Durante el I semestre 2022 fueron radicadas 405 acciones de tutela, que fueron tramitadas y contestadas en su totalidad. Se puede evidenciar en la base de admisiones de tutela. 
</t>
  </si>
  <si>
    <t>Se ejerció una adecuada defensa de los intereses de la entidad que permiten determinar, que no todos los procesos pueden en el fallo ser favorables, debido a que las autoridades judiciales deciden con base en los medios probatorios aportados en los procesos.</t>
  </si>
  <si>
    <t xml:space="preserve">En el II semestre se recibieron y radicaron 48.265 documentos en el FPS-FNC. 
 Durante el II trimestre de 2022, se recepcionaron 10.662 documentos y se radicaron y distribuyeron electrónicamente 10.562 documentos.
 En el I semestre de 2022,se recepcionaron un total de 20.681 documentos y se radicaron y distribuyeron electrónicamente un total de 20.681 documentos.
</t>
  </si>
  <si>
    <t xml:space="preserve">se encuentran en el Archivo central del Fondo Pasivo Social de Ferrocarriles Nacionales  60.588 carpetas de las cuales las 60.588 se encuentran relacionadas en el Fuid.     En el I semestre de 2022, reposan en el archivo central 60.414 documentos y se encuentran relacionados en FUID 60.414 documentos.
</t>
  </si>
  <si>
    <t>Durante el II trimestre de 2022 se recibieron 537 solicitudes de prestamos de documentos y se prestaron 537. Durante el III trimestre de 2022 se recibieron 355 solicitudes de prestamos y se prestaron 355 documentos. En el I semestre de 2022 se recibieron un total de 132 solicitudes de prestamos de documentos y se prestaron un total de 132 documentos.</t>
  </si>
  <si>
    <t>Durante el II Semestre se recibieron 8204 documentos y se enviaron efectivamente 8204 documentos.  Durante el I trimestre de 2022 ,se recibieron 5.598 documentos, de los cuales se enviaron 5.598 documentos.  Durante el II trimestre de 2022 se recibieron 5.988 documentos y se enviaron 5.988 documentos. En el I semestre de 2022 se recibieron un total de 11.586</t>
  </si>
  <si>
    <t xml:space="preserve">Durante el II Semestre se recibieron 17 solicitudes de documentos a verificar y autenticar y se verificaron y autenticaron 17 documentos. La evidencia en el siguiente link:      En el I semestre de 2022 se recibieron 11 solicitudes de documentos a verificar y autenticar y se verificaron y autenticaron 11 documentos.
</t>
  </si>
  <si>
    <t xml:space="preserve">Durante la vigencia 2022, el FPS realizó la transferencia al archivo central de la Entidad de 8204 documentos. </t>
  </si>
  <si>
    <t xml:space="preserve">Durante el segundo semestre la eficacia en el Cumplimiento de acciones de tratamiento de riesgos, fue de un 82%,  Durante el primer semestre la eficacia en el Cumplimiento de acciones de tratamiento de riesgos, fue de un 80%, por cuanto, de las 10 acciones preventivas programadas, 8 se encuentran terminadas , 1 en estado en proceso y 1 actividad que no han iniciado. </t>
  </si>
  <si>
    <t xml:space="preserve">Para el semestre a reportar se recibieron 446 casos de solicitudes de soporte técnico, del cual se resolvieron en un tiempo menor de 4 horas 398 casos.Para el semestre a reportar se recibieron 924 casos de solicitudes de soporte técnico, del cual se resolvieron en un tiempo menor de 4 horas 812 casos.   
</t>
  </si>
  <si>
    <t xml:space="preserve">Durante el primer semestre  17 funcionarios aplicaron la evaluación de seguridad de la información, de los cuales 15 fueron resultados satisfactorios. Durante el primer semestre  13 funcionarios aplicaron la evaluación de seguridad de la información, de los cuales 11 fueron resultados satisfactorios y 2 no lograron el resultado esperado. </t>
  </si>
  <si>
    <t xml:space="preserve">Se han realizado 6 de 10 capacitaciones programadas para el 2022 las cuales fueron evaluadas.De acuerdo a la matriz de Capacitaciones de los Sistemas de información de la OPS, establecida por el proceso de Gestión de Tics en apoyo de Talento Humano, se han realizado 5 de 5 capacitaciones programadas para el 1er s 2022 las cuales fueron evaluadas
</t>
  </si>
  <si>
    <t>La ejecución del portafolio de proyectos y/o iniciativas del PETIC: de 32 actividades en el PETIC programadas, 11 se cumplieron al 100%, 18 actividades en ejecución y con avances parciales y 3 sin iniciar. para el primer semestre de 2022, fue de 58%;de 31 actividades en el PETIC programadas, 14 se cumplieron al 100%, 9 actividades en ejecución y con avances parciales y 8 sin iniciar.</t>
  </si>
  <si>
    <t>Durante la vigencia 2022, se realizaron dos (2) REVISIONES POR LA DIRECCIÓN, en el que se evaluaron los resultados de los indicadores.</t>
  </si>
  <si>
    <t>Se realizo la asesoría pertinente y se documentaron las acciones de mejora para los 15 hallazgos  ICONTEC ,  13 hallazgos control interno en el segundo semestre 2022, Se realizo la asesoríapara los 12  hallazgos  de la Contraloría General de la Republica. Se realizo la asesoría  y se documentaron las acciones de mejora  para los 24 hallazgos</t>
  </si>
  <si>
    <t xml:space="preserve">Se realizo el seguimiento al Plan de Manejo de Riesgos durante el tercer y cuarto trimestre.
Se realizo el seguimiento al Plan de Mejoramiento Institucional del tercer y cuarto trimestre 
Se realizo el seguimiento al Plan de Manejo de Riesgos durante el primer trimestre.
Se realizo el seguimiento al Plan de Mejoramiento Institucional del primer trimestre 
</t>
  </si>
  <si>
    <t xml:space="preserve">Se realiza el calculo tomando como fuente de información el plan de mejoramiento institucional tanto como el de la CGR como el interno, tal y como se establecido en la hoja de vida de este indicador , también se tomaran en cuentas las acciones cumplidas y tramitas a Control Interno, como las cumplidas y no tramitadas. </t>
  </si>
  <si>
    <t xml:space="preserve">Este indicador se calculo teniendo en cuenta el seguimiento realizado en el primer  trimestre 2022, Se evidencia una disminución ya que en el primer trimestre varios procesos no realizaron el reporte de avance de sus acciones vencidas. Se han realizado capacitaciones y campañas por parte de la oficina asesora de planeación. </t>
  </si>
  <si>
    <t>El proceso Gestión prestaciones económicas envía memorando a Secretaría General y al GIT Atención al Ciudadano reiterando la importancia de responderle a los usuarios en el menor tiempo posible cuando exista documentación incompleta. Durante el semestre II 2022 no se presentaron correcciones, ya que que no se reportaron no conformidades.</t>
  </si>
  <si>
    <t>De acuerdo al seguimiento del PMR del IV trimestre de 2022 hubo 5 acciones de tratamiento que no se ejecutaron y 5 acciones de tratamiento que se ejecutaron pero no alcanzaron el 100%.  Se realizo el seguimiento al Plan de Manejo de Riesgos durante el primer trimestre, en el cual reportaron el avance frente a las acciones efectivas.</t>
  </si>
  <si>
    <t xml:space="preserve">Durante el periodo  2022 se realizaron 10 informes de ley </t>
  </si>
  <si>
    <t>Durante el segundo semestre de 2022 se enviaron 16 evaluaciones de auditores internos a los proceso auditados en la vigencia 2022 obteniendo los siguientes resultados:
11 evaluaciones con calificación excelente 
5 evaluaciones con calificación buena</t>
  </si>
  <si>
    <t>Durante el periordo 2022 se realizaron las respectivas verificaciones a los planes institucionales del FPS FNC.</t>
  </si>
  <si>
    <t>Durante el periodo 2022 se realizaron el total de los respectivos informes de auditoria realizados.</t>
  </si>
  <si>
    <t xml:space="preserve">Durante el II semestre de 2022, se realizó verificación a la administración de los archivos de gestión de 7 dependencias, con las cuales se revisó si cumplen adecuadamente con la administración de sus archivos. </t>
  </si>
  <si>
    <t xml:space="preserve">Creación del indicador para ser tomado como base  la medición de la gestión y desempeño de la Entidad
</t>
  </si>
  <si>
    <t>Creación del indicador para ser tomado como base  la medición de la gestión y desempeño de la Entidad</t>
  </si>
  <si>
    <r>
      <rPr>
        <b/>
        <sz val="11"/>
        <color theme="1"/>
        <rFont val="Calibri"/>
      </rPr>
      <t>OBSERVACIONES:</t>
    </r>
    <r>
      <rPr>
        <sz val="11"/>
        <color theme="1"/>
        <rFont val="Calibri"/>
      </rPr>
      <t xml:space="preserve">
</t>
    </r>
    <r>
      <rPr>
        <sz val="11"/>
        <color theme="1"/>
        <rFont val="Calibri"/>
        <family val="2"/>
      </rPr>
      <t>Los datos del cumplimiento de los objetivos institucionales para el periodo segundo semestre 2022; son tomados de acuerdo con los resultados obtenidos de los indicadores de gestión alineados con los objetivos estratégicos del FPS FNC, en efecto, se cuenta con resultados satisfactorio en tres (3) de los objetivos institucionales con resultados de 100%, 99% y 97%. Con oportunidades de mejoramiento para aumentar los niveles de éxito en tres (3) de estos con resultados de 84%, 94% y 93%.</t>
    </r>
  </si>
  <si>
    <r>
      <rPr>
        <b/>
        <sz val="8"/>
        <color theme="1"/>
        <rFont val="Calibri"/>
      </rPr>
      <t>OBSERVACIONES:</t>
    </r>
    <r>
      <rPr>
        <sz val="8"/>
        <color theme="1"/>
        <rFont val="Calibri"/>
      </rPr>
      <t xml:space="preserve">
Para el periodo segundo semestre 2022; se evaluaron los objetivos estratégicos relacionados con el subsistema de gestión de la calidad; en el que se reporta  en el rango critico uno de estos, las acciones correctivas relacionadas con el rango critico se muestran a continuación:
Proceso medición y mejora
1. Realizar un seguimiento extra el primer trimestre 2023 únicamente a las acciones vencidas.</t>
    </r>
  </si>
  <si>
    <r>
      <rPr>
        <b/>
        <sz val="11"/>
        <color theme="1"/>
        <rFont val="Calibri"/>
      </rPr>
      <t xml:space="preserve">OBSERVACIONES: </t>
    </r>
    <r>
      <rPr>
        <sz val="11"/>
        <color theme="1"/>
        <rFont val="Calibri"/>
      </rPr>
      <t xml:space="preserve">
El Resultado promedio porcentual de los catorce (14) procesos del FPS FNC; fue de 94%;  presenta ocho (8) procesos con resultados satisfactorio, y seis (6) con resultados aceptable. Si bien, predominan los resultados promedios satisfactorios,  se debe intensificar la gestión para aumentar los resultados de los procesos en rango aceptable.</t>
    </r>
  </si>
  <si>
    <r>
      <t xml:space="preserve">OBSSERVACIONES:
</t>
    </r>
    <r>
      <rPr>
        <sz val="11"/>
        <color theme="1"/>
        <rFont val="Calibri"/>
        <family val="2"/>
      </rPr>
      <t>Para el periodo segundo semestre de 2022; se evaluaron 86 indicadores distribuidos dentro de los 14 procesos de la Entidad. El resultado de la evaluación de los indicadores se presenta para este análisis en tres rangos que son CRITICO, ACEPTABLE Y SATISFACTORIO De acuerdo con la gráfica anterior:
➢ 85% del total de indicadores evaluados en el periodo mostró resultados satisfactorios, es decir, 73 indicadores se ubicaron en este rango.
➢ 13% del total de los indicadores evaluados en el periodo mostró resultados aceptables, es decir, 11 indicadores se ubicaron en este rango.
➢ 2% del total de indicadores evaluados en el periodo mostró resultados críticos, es decir, 2 indicadores se ubicaron en este rango.</t>
    </r>
  </si>
  <si>
    <r>
      <rPr>
        <sz val="11"/>
        <color theme="1"/>
        <rFont val="Arial Narrow"/>
        <family val="2"/>
      </rPr>
      <t xml:space="preserve">Para el segundo semestre de la vigencia 2022, se logro un avance del 92% en la ejecución del Plan de Acción para la Implementación del Sistema Integrado de Gestión. Sin embargo, aun hay actividades que se están desarrollando para lograr el 100% , las cuales está relacionadas con la implementación del  SGSI y actividades del SGSST, que serán monitoreadas en los planes implementación SGSI y Plan de mejoramiento -SST-.
https://drive.google.com/drive/folders/19olYOPCQay7mAXTDsu6AoyRxVZyGYuPD
Así mismo, se realizaron  informes de avance  de las actividades programadas en el Plan de Acción para la Implementación del Sistema Integrado de Gestión ( tercer objetivo del proyecto de inversión) 
Evidencia:
</t>
    </r>
    <r>
      <rPr>
        <u/>
        <sz val="11"/>
        <color rgb="FF1155CC"/>
        <rFont val="Arial Narrow"/>
        <family val="2"/>
      </rPr>
      <t>https://drive.google.com/drive/folders/19RLimjJ4_ZCq3VKz147b7jIzllpSaKXv</t>
    </r>
  </si>
  <si>
    <r>
      <rPr>
        <sz val="11"/>
        <color theme="1"/>
        <rFont val="Arial Narrow"/>
        <family val="2"/>
      </rPr>
      <t xml:space="preserve">Para el segundo semestre de 2022, el proceso Atención al Ciudadano aplicó 78 encuestas postrámite, de las cuales 75 obtuvieron calificación satisfactoria por parte de los usuarios.
</t>
    </r>
    <r>
      <rPr>
        <u/>
        <sz val="11"/>
        <color rgb="FF1155CC"/>
        <rFont val="Arial Narrow"/>
        <family val="2"/>
      </rPr>
      <t>https://drive.google.com/drive/folders/1xNiheI_Ruw1eb5Mdv50BYz_0n7Mo1JHj</t>
    </r>
  </si>
  <si>
    <r>
      <rPr>
        <sz val="11"/>
        <color theme="1"/>
        <rFont val="Arial Narrow"/>
        <family val="2"/>
      </rPr>
      <t>Para el segundo semestre de 2022, el proceso Atención al Ciudadano aplicó 147 encuestas de satisfacción, de las cuales 140 obtuvieron calificación satisfactoria por parte de los usuarios.</t>
    </r>
    <r>
      <rPr>
        <sz val="11"/>
        <color rgb="FF000000"/>
        <rFont val="Arial Narrow"/>
        <family val="2"/>
      </rPr>
      <t xml:space="preserve">
</t>
    </r>
    <r>
      <rPr>
        <u/>
        <sz val="11"/>
        <color rgb="FF1155CC"/>
        <rFont val="Arial Narrow"/>
        <family val="2"/>
      </rPr>
      <t>https://drive.google.com/drive/folders/1xNiheI_Ruw1eb5Mdv50BYz_0n7Mo1JHj</t>
    </r>
  </si>
  <si>
    <r>
      <rPr>
        <sz val="11"/>
        <color theme="1"/>
        <rFont val="Arial Narrow"/>
        <family val="2"/>
      </rPr>
      <t xml:space="preserve">El indicador se encuentra dentro del rango establecido por la normatividad vigente y dentro de los parámetros establecidos con los prestadores de servicios de salud. No requiere acción de mejora.
</t>
    </r>
    <r>
      <rPr>
        <u/>
        <sz val="11"/>
        <color rgb="FF1155CC"/>
        <rFont val="Arial Narrow"/>
        <family val="2"/>
      </rPr>
      <t>https://drive.google.com/drive/u/0/folders/1A9qtZ64qhtkkObOO1wAnvKS5kL-b8-DY</t>
    </r>
  </si>
  <si>
    <r>
      <rPr>
        <sz val="11"/>
        <color theme="1"/>
        <rFont val="Arial Narrow"/>
        <family val="2"/>
      </rPr>
      <t xml:space="preserve">El indicador se encuentra dentro del rango satisfactorio, por tanto no requiere de acción de mejora.
</t>
    </r>
    <r>
      <rPr>
        <u/>
        <sz val="11"/>
        <color rgb="FF1155CC"/>
        <rFont val="Arial Narrow"/>
        <family val="2"/>
      </rPr>
      <t>https://drive.google.com/drive/u/0/folders/12pHyh91WbcMTfZL6K1-bEZ_APy07GoPc</t>
    </r>
    <r>
      <rPr>
        <sz val="11"/>
        <color theme="1"/>
        <rFont val="Arial Narrow"/>
        <family val="2"/>
      </rPr>
      <t xml:space="preserve"> </t>
    </r>
  </si>
  <si>
    <r>
      <rPr>
        <sz val="11"/>
        <color theme="1"/>
        <rFont val="Arial Narrow"/>
        <family val="2"/>
      </rPr>
      <t xml:space="preserve">El indicador se encuentra dentro del rango satisfactorio, por tanto no requiere de acción de mejora.
</t>
    </r>
    <r>
      <rPr>
        <u/>
        <sz val="11"/>
        <color rgb="FF1155CC"/>
        <rFont val="Arial Narrow"/>
        <family val="2"/>
      </rPr>
      <t>https://drive.google.com/drive/u/0/folders/15gkJIrSM77Gw2l4NdXHsoJJXOqwkYhhZ</t>
    </r>
    <r>
      <rPr>
        <sz val="11"/>
        <color theme="1"/>
        <rFont val="Arial Narrow"/>
        <family val="2"/>
      </rPr>
      <t xml:space="preserve"> </t>
    </r>
  </si>
  <si>
    <r>
      <rPr>
        <sz val="11"/>
        <color theme="1"/>
        <rFont val="Arial Narrow"/>
        <family val="2"/>
      </rPr>
      <t xml:space="preserve">Dentro del consolidado  se tienen el registro de las novedades de nomina, las cuales han sido  tramitadas en su totalidad. La evidencia se encuentra en el link </t>
    </r>
    <r>
      <rPr>
        <u/>
        <sz val="11"/>
        <color rgb="FF1155CC"/>
        <rFont val="Arial Narrow"/>
        <family val="2"/>
      </rPr>
      <t>https://drive.google.com/drive/u/0/folders/1TK_D7_Ux5t_dEHv-B1f2_xZCzUa1Ckhk</t>
    </r>
    <r>
      <rPr>
        <sz val="11"/>
        <color theme="1"/>
        <rFont val="Arial Narrow"/>
        <family val="2"/>
      </rPr>
      <t xml:space="preserve"> </t>
    </r>
  </si>
  <si>
    <r>
      <rPr>
        <sz val="11"/>
        <color theme="1"/>
        <rFont val="Arial Narrow"/>
        <family val="2"/>
      </rPr>
      <t xml:space="preserve">Se registra la evidencia del total de los tramites ingresados al igual  que la gestión realizada por los abogados sustanciadores a los cuales se les dio respuesta de estas solicitudes. Evidencia </t>
    </r>
    <r>
      <rPr>
        <u/>
        <sz val="11"/>
        <color rgb="FF1155CC"/>
        <rFont val="Arial Narrow"/>
        <family val="2"/>
      </rPr>
      <t>https://drive.google.com/drive/u/0/folders/1Jil-FDMiE_HuBBapiBxew9Z2kPBELuqa</t>
    </r>
  </si>
  <si>
    <r>
      <rPr>
        <sz val="11"/>
        <color theme="1"/>
        <rFont val="Arial Narrow"/>
        <family val="2"/>
      </rPr>
      <t xml:space="preserve">En el registro se evidencia le total de los tramites ingresados al igual que el total de los tramites a lo cuales se les dio respuesta. NOTA: Dentro de una solicitud el abogado  sustanciador puede dar respuesta a dos traméis por lo que se tiene un numero mayor de tramites gestionados que el numero total de tramites ingresados.  Evidencia </t>
    </r>
    <r>
      <rPr>
        <u/>
        <sz val="11"/>
        <color rgb="FF1155CC"/>
        <rFont val="Arial Narrow"/>
        <family val="2"/>
      </rPr>
      <t>https://drive.google.com/drive/u/0/folders/1cmUk8OotpISggP1krMfsXr4Si9EIItG_</t>
    </r>
  </si>
  <si>
    <r>
      <rPr>
        <sz val="11"/>
        <color theme="1"/>
        <rFont val="Arial Narrow"/>
        <family val="2"/>
      </rPr>
      <t xml:space="preserve">Se ejecutaron las nominas de pensionados de acuerdo con  el cronograma establecido,  realizando una nomina mensual dentro de los primeros cinco días del mes.  Las evidencias se encuentran en </t>
    </r>
    <r>
      <rPr>
        <u/>
        <sz val="11"/>
        <color rgb="FF1155CC"/>
        <rFont val="Arial Narrow"/>
        <family val="2"/>
      </rPr>
      <t>https://drive.google.com/drive/u/0/folders/1GmoCr8sWCT3wAt-kALM0yQEhMIHsHi45</t>
    </r>
    <r>
      <rPr>
        <sz val="11"/>
        <color theme="1"/>
        <rFont val="Arial Narrow"/>
        <family val="2"/>
      </rPr>
      <t xml:space="preserve"> </t>
    </r>
  </si>
  <si>
    <r>
      <rPr>
        <sz val="11"/>
        <color theme="1"/>
        <rFont val="Arial Narrow"/>
        <family val="2"/>
      </rPr>
      <t xml:space="preserve">En el segundo semestre de 2022 se realizaron 54 ingresos al almacén, del ingreso almacén No. 6594hasta 6648 los cuales corresponden a las compras de caja menor y órdenes de compra que reposan en lo carpetas de Boletines Diario de Almacén de los meses de julio a diciembre de de 2022 identificadas con TRD número 230.11.01 se evidencia software SAFIX. Evidencia </t>
    </r>
    <r>
      <rPr>
        <u/>
        <sz val="11"/>
        <color rgb="FF1155CC"/>
        <rFont val="Arial Narrow"/>
        <family val="2"/>
      </rPr>
      <t>https://drive.google.com/drive/u/0/folders/1V0cmhIzNvDBfvm8HXyQSJrPEbxHrEkDV</t>
    </r>
  </si>
  <si>
    <r>
      <rPr>
        <sz val="11"/>
        <color theme="1"/>
        <rFont val="Arial Narrow"/>
        <family val="2"/>
      </rPr>
      <t xml:space="preserve">SE CELEBRO LA ORDEN DE COMPRA 92634 DE 2022 CELEBRADO ENTRE EL FONDO DE PASIVO SOCIAL DE FERROCARRILES NACIONALES DE COLOMBIA Y ASEGURADORA SOLIDARIA DE COLOMBIA Y SEGUROS DEL ESTADO
  Responsabilidad Extracontractual. 65-54-101003607 
 Póliza de cumplimiento estatal 65-46-101027772. Evidencia </t>
    </r>
    <r>
      <rPr>
        <u/>
        <sz val="11"/>
        <color rgb="FF1155CC"/>
        <rFont val="Arial Narrow"/>
        <family val="2"/>
      </rPr>
      <t>https://drive.google.com/drive/u/0/folders/1wxX5-7_LblnCwx4182rMtrtROtv1PQfl</t>
    </r>
  </si>
  <si>
    <r>
      <rPr>
        <sz val="11"/>
        <color theme="1"/>
        <rFont val="Arial Narrow"/>
        <family val="2"/>
      </rPr>
      <t xml:space="preserve">Durante el II S -2022, se desarrollaron y evaluaron 97 procesos de inducción general, de los cuales 97  tuvieron un resultado satisfactorio en su evaluación.  
Evidencia: Fila 38 - Reporte Evaluación de Inducción general IIS-2022. </t>
    </r>
    <r>
      <rPr>
        <sz val="11"/>
        <color rgb="FF000000"/>
        <rFont val="Arial Narrow"/>
        <family val="2"/>
      </rPr>
      <t xml:space="preserve">
</t>
    </r>
    <r>
      <rPr>
        <u/>
        <sz val="11"/>
        <color rgb="FF1155CC"/>
        <rFont val="Arial Narrow"/>
        <family val="2"/>
      </rPr>
      <t>https://drive.google.com/drive/folders/1o6jvRNeHpmVQhChxKebS_m1MEqB775oO</t>
    </r>
  </si>
  <si>
    <r>
      <rPr>
        <sz val="11"/>
        <color theme="1"/>
        <rFont val="Arial Narrow"/>
        <family val="2"/>
      </rPr>
      <t xml:space="preserve">Durante el II S -2022, no se requirió desarrollar procesos de inducción específicas, teniendo en cuenta que el personal que fue vinculado a la planta de personal tuvo relación laboral con anticipación en la Entidad, bajo la modalidad de prestación de servicios. 
Evidencia: Fila 39 - Informe de Inducción Especifica IIS-2022. </t>
    </r>
    <r>
      <rPr>
        <sz val="11"/>
        <color rgb="FF000000"/>
        <rFont val="Arial Narrow"/>
        <family val="2"/>
      </rPr>
      <t xml:space="preserve">
</t>
    </r>
    <r>
      <rPr>
        <u/>
        <sz val="11"/>
        <color rgb="FF1155CC"/>
        <rFont val="Arial Narrow"/>
        <family val="2"/>
      </rPr>
      <t>https://drive.google.com/drive/folders/1o6jvRNeHpmVQhChxKebS_m1MEqB775oO</t>
    </r>
  </si>
  <si>
    <r>
      <rPr>
        <sz val="11"/>
        <color theme="1"/>
        <rFont val="Arial Narrow"/>
        <family val="2"/>
      </rPr>
      <t xml:space="preserve">Durante el II S -2022, fueron tramitadas en termino,  las 144 novedades de personal  requeridas y gestionadas
Evidencia: Fila 40-41- 49 - Novedades de nómina IIS - 2022
</t>
    </r>
    <r>
      <rPr>
        <u/>
        <sz val="11"/>
        <color rgb="FF1155CC"/>
        <rFont val="Arial Narrow"/>
        <family val="2"/>
      </rPr>
      <t>https://drive.google.com/drive/folders/1o6jvRNeHpmVQhChxKebS_m1MEqB775oO</t>
    </r>
  </si>
  <si>
    <r>
      <rPr>
        <sz val="11"/>
        <color theme="1"/>
        <rFont val="Arial Narrow"/>
        <family val="2"/>
      </rPr>
      <t>Durante el II S -2022, fueron liquidadas las 7 nóminas requeridas y destinadas en términos de oportunidad. Se incluyen: nóminas mensuales y prima de navidad.
Evidencia: Fila 40-41- 49 - Novedades de nómina IIS - 2022</t>
    </r>
    <r>
      <rPr>
        <sz val="11"/>
        <color rgb="FF000000"/>
        <rFont val="Arial Narrow"/>
        <family val="2"/>
      </rPr>
      <t xml:space="preserve">
</t>
    </r>
    <r>
      <rPr>
        <u/>
        <sz val="11"/>
        <color rgb="FF1155CC"/>
        <rFont val="Arial Narrow"/>
        <family val="2"/>
      </rPr>
      <t>https://drive.google.com/drive/folders/1o6jvRNeHpmVQhChxKebS_m1MEqB775oO</t>
    </r>
  </si>
  <si>
    <r>
      <rPr>
        <sz val="11"/>
        <color theme="1"/>
        <rFont val="Arial Narrow"/>
        <family val="2"/>
      </rPr>
      <t xml:space="preserve">Durante el II S -2022, se realizó la investigación de un (1) accidente de trabajo reportado por el funcionario Luis Miguel Moscote, ubicado en la Oficina Asesora Jurídica.
Evidencia: Fila 42- Investigación Accidente de Trabajo- Luis Miguel Moscote    </t>
    </r>
    <r>
      <rPr>
        <sz val="11"/>
        <color rgb="FF000000"/>
        <rFont val="Arial Narrow"/>
        <family val="2"/>
      </rPr>
      <t xml:space="preserve">
</t>
    </r>
    <r>
      <rPr>
        <u/>
        <sz val="11"/>
        <color rgb="FF1155CC"/>
        <rFont val="Arial Narrow"/>
        <family val="2"/>
      </rPr>
      <t>https://drive.google.com/drive/folders/1o6jvRNeHpmVQhChxKebS_m1MEqB775oO</t>
    </r>
  </si>
  <si>
    <r>
      <rPr>
        <sz val="11"/>
        <color theme="1"/>
        <rFont val="Arial Narrow"/>
        <family val="2"/>
      </rPr>
      <t xml:space="preserve">Durante el II S -2022, se ejecutaron 14 capacitaciones de las 14 programadas en el Plan de Capacitación del Sistema de Gestión de la Seguridad y Salud en el Trabajo, publicado en la página intranet de la entidad.
Evidencias: Fila 43- Informe grado de avance plan de capacitaciones SG SST II S-2022
</t>
    </r>
    <r>
      <rPr>
        <u/>
        <sz val="11"/>
        <color rgb="FF1155CC"/>
        <rFont val="Arial Narrow"/>
        <family val="2"/>
      </rPr>
      <t>https://drive.google.com/drive/folders/1o6jvRNeHpmVQhChxKebS_m1MEqB775oO</t>
    </r>
  </si>
  <si>
    <r>
      <rPr>
        <sz val="11"/>
        <color theme="1"/>
        <rFont val="Arial Narrow"/>
        <family val="2"/>
      </rPr>
      <t>Durante el II S -2022,  se ejecutaron 2 acciones correctivas en el formato de Seguimiento y control a las recomendaciones investigación de incidentes y accidentes de trabajo según lineamientos del formato Código:  APGTHGTHFO07; debido a que se presentaron accidentes y/o incidentes de trabajo
Evidencia: FILA 44- FORMATO SEGUIMIENTOS Y CONTROL A LAS  RECOMENDACIONES INVESTIGACIÓN INCIDENTES Y ACCIDENTES DE TRABAJO, Código:  APGTHGTHFO07.</t>
    </r>
    <r>
      <rPr>
        <sz val="11"/>
        <color rgb="FF000000"/>
        <rFont val="Arial Narrow"/>
        <family val="2"/>
      </rPr>
      <t xml:space="preserve">
</t>
    </r>
    <r>
      <rPr>
        <u/>
        <sz val="11"/>
        <color rgb="FF1155CC"/>
        <rFont val="Arial Narrow"/>
        <family val="2"/>
      </rPr>
      <t>https://drive.google.com/drive/folders/1o6jvRNeHpmVQhChxKebS_m1MEqB775oO</t>
    </r>
  </si>
  <si>
    <r>
      <rPr>
        <sz val="11"/>
        <color theme="1"/>
        <rFont val="Arial Narrow"/>
        <family val="2"/>
      </rPr>
      <t>Durante el II S -2022, el nivel de satisfacción de los funcionarios frente al Plan de Bienestar Social ejecutado durante el periodo, fue del 100%; por cuanto, los tres eventos desarrollados obtuvieron evaluación con nivel de satisfacción superior al 90%.
Evidencias: Fila 46 - Informe Plan de Bienestar II S- 2022</t>
    </r>
    <r>
      <rPr>
        <sz val="11"/>
        <color rgb="FF000000"/>
        <rFont val="Arial Narrow"/>
        <family val="2"/>
      </rPr>
      <t xml:space="preserve">
</t>
    </r>
    <r>
      <rPr>
        <u/>
        <sz val="11"/>
        <color rgb="FF1155CC"/>
        <rFont val="Arial Narrow"/>
        <family val="2"/>
      </rPr>
      <t>https://drive.google.com/drive/folders/1o6jvRNeHpmVQhChxKebS_m1MEqB775oO</t>
    </r>
  </si>
  <si>
    <r>
      <rPr>
        <sz val="11"/>
        <color theme="1"/>
        <rFont val="Arial Narrow"/>
        <family val="2"/>
      </rPr>
      <t>Durante el II S -2022, se aplicó la primera Evaluación del Desempeño Laboral parcial correspondiente al periodo 2022-2023, en el cual los 44 funcionarios evaluados, obtuvieron Nivel entre sobresaliente.
Evidencias: Fila 47- Reporte EDL libre nombramiento
Fila 47 - Reporte EDL carrera administrativa</t>
    </r>
    <r>
      <rPr>
        <sz val="11"/>
        <color rgb="FF000000"/>
        <rFont val="Arial Narrow"/>
        <family val="2"/>
      </rPr>
      <t xml:space="preserve">
</t>
    </r>
    <r>
      <rPr>
        <u/>
        <sz val="11"/>
        <color rgb="FF1155CC"/>
        <rFont val="Arial Narrow"/>
        <family val="2"/>
      </rPr>
      <t>https://drive.google.com/drive/folders/1o6jvRNeHpmVQhChxKebS_m1MEqB775oO</t>
    </r>
    <r>
      <rPr>
        <sz val="11"/>
        <color theme="1"/>
        <rFont val="Arial Narrow"/>
        <family val="2"/>
      </rPr>
      <t xml:space="preserve">
</t>
    </r>
  </si>
  <si>
    <r>
      <rPr>
        <sz val="11"/>
        <color theme="1"/>
        <rFont val="Arial Narrow"/>
        <family val="2"/>
      </rPr>
      <t xml:space="preserve">Durante el II S -2022, fueron ejecutadas las 11 acciones planeadas para la implementación de la política de gestión del conocimiento.
Evidencia: Fila 48- Circulares  capacitaciones Política SINAPSIS II S- 2022
</t>
    </r>
    <r>
      <rPr>
        <u/>
        <sz val="11"/>
        <color rgb="FF1155CC"/>
        <rFont val="Arial Narrow"/>
        <family val="2"/>
      </rPr>
      <t>https://drive.google.com/drive/folders/1o6jvRNeHpmVQhChxKebS_m1MEqB775oO</t>
    </r>
  </si>
  <si>
    <r>
      <rPr>
        <sz val="11"/>
        <color theme="1"/>
        <rFont val="Arial Narrow"/>
        <family val="2"/>
      </rPr>
      <t xml:space="preserve">Durante el II S -2022, fueron expedidos y aprobados 44 actos administrativos requeridos como novedades de personal: ingresos, retiros, vacaciones, los cuales permiten conocer el nivel de rotación de personal (ingreso permanencia y retiro)
Evidencia: Fila 40-41- 49 - Novedades de nómina IIS - 2022
</t>
    </r>
    <r>
      <rPr>
        <u/>
        <sz val="11"/>
        <color rgb="FF1155CC"/>
        <rFont val="Arial Narrow"/>
        <family val="2"/>
      </rPr>
      <t>https://drive.google.com/drive/folders/1o6jvRNeHpmVQhChxKebS_m1MEqB775oO</t>
    </r>
  </si>
  <si>
    <r>
      <rPr>
        <sz val="11"/>
        <color theme="1"/>
        <rFont val="Arial Narrow"/>
        <family val="2"/>
      </rPr>
      <t xml:space="preserve">Durante el II S -2022, se aplicó la encuesta de adopción y percepción de integridad en la entidad, a fin de conocer los resultados del indicador que permita implementar una metodología eficiente para el fortalecimiento e interiorización de la integridad al interior de la entidad, y  fortalecer el Plan de acción de Acción a partir de los resultados encontrados.
Evidencia: Fila 50- Plan de Acción Código de integridad-2022
</t>
    </r>
    <r>
      <rPr>
        <u/>
        <sz val="11"/>
        <color rgb="FF1155CC"/>
        <rFont val="Arial Narrow"/>
        <family val="2"/>
      </rPr>
      <t>https://drive.google.com/drive/folders/1o6jvRNeHpmVQhChxKebS_m1MEqB775oO</t>
    </r>
  </si>
  <si>
    <r>
      <rPr>
        <sz val="11"/>
        <color theme="1"/>
        <rFont val="Arial Narrow"/>
        <family val="2"/>
      </rPr>
      <t xml:space="preserve">Durante el segundo semestre de 2022, fueron entregados por parte de Cartera,15 expedientes para el adelanto del cobro persuasivo por concepto de concurrencia del extinto ISS.EVIDENCIAS REPORTE II SEMESTRE 2022 - GESTIÓN DE COBRO - FILA 68, que se encuentra en el link: </t>
    </r>
    <r>
      <rPr>
        <u/>
        <sz val="11"/>
        <color rgb="FF1155CC"/>
        <rFont val="Arial Narrow"/>
        <family val="2"/>
      </rPr>
      <t>https://drive.google.com/drive/u/0/folders/1lvC7RECui-zlOtktt-CupoOvCv5ntr_6</t>
    </r>
  </si>
  <si>
    <r>
      <rPr>
        <sz val="11"/>
        <color theme="1"/>
        <rFont val="Arial Narrow"/>
        <family val="2"/>
      </rPr>
      <t xml:space="preserve">Durante el segundo semestre del año 2022, se ingresaron y legalizaron debidamente en la plataforma de SIGEP II, 126 contratos de prestación de servicios de persona natural de los 126 suscritos, obteniendo el cumplimiento del indicador en un 100%, lo cual es verificable en la misma plataforma de Sigep en el siguiente Link: </t>
    </r>
    <r>
      <rPr>
        <u/>
        <sz val="11"/>
        <color rgb="FF1155CC"/>
        <rFont val="Arial Narrow"/>
        <family val="2"/>
      </rPr>
      <t>https://www.funcionpublica.gov.co/web/sigep2/directorio</t>
    </r>
    <r>
      <rPr>
        <sz val="11"/>
        <color theme="1"/>
        <rFont val="Arial Narrow"/>
        <family val="2"/>
      </rPr>
      <t xml:space="preserve">, y en el Drive: </t>
    </r>
    <r>
      <rPr>
        <u/>
        <sz val="11"/>
        <color rgb="FF1155CC"/>
        <rFont val="Arial Narrow"/>
        <family val="2"/>
      </rPr>
      <t>https://drive.google.com/drive/folders/1MnFdEicCm5rYOQ-NDPXdIHcfDrBBFoRh?usp=sharing</t>
    </r>
  </si>
  <si>
    <r>
      <rPr>
        <sz val="11"/>
        <color theme="1"/>
        <rFont val="Arial Narrow"/>
        <family val="2"/>
      </rPr>
      <t xml:space="preserve">De los 125 contratos celebrados en el segundo semestre de 2022 se han enviado para su publicación correspondiente en la pagina institucional de la Entidad, 125 Contratos de las distintas modalidades de contratación (Contratación Directa, Mínima Cuantía, Selección Abreviada de Menor Cuantía, Licitación Pública y Concurso de Méritos), obteniendo el cumplimiento del indicador en un 100% en el primer semestre de 2022. Evidencias en el link de Drive: </t>
    </r>
    <r>
      <rPr>
        <u/>
        <sz val="11"/>
        <color rgb="FF1155CC"/>
        <rFont val="Arial Narrow"/>
        <family val="2"/>
      </rPr>
      <t>https://drive.google.com/drive/folders/1iVGm-8qzVC9lYjgDk4DHvwMjRqZoOzt2?usp=sharing</t>
    </r>
    <r>
      <rPr>
        <sz val="11"/>
        <color theme="1"/>
        <rFont val="Arial Narrow"/>
        <family val="2"/>
      </rPr>
      <t xml:space="preserve">  y en la pagina institucional del Fondo de Pasivo Social de Ferrocarriles en: </t>
    </r>
    <r>
      <rPr>
        <u/>
        <sz val="11"/>
        <color rgb="FF1155CC"/>
        <rFont val="Arial Narrow"/>
        <family val="2"/>
      </rPr>
      <t>https://www.fps.gov.co/interactue/contratacion/97</t>
    </r>
  </si>
  <si>
    <r>
      <rPr>
        <sz val="11"/>
        <color theme="1"/>
        <rFont val="Arial Narrow"/>
        <family val="2"/>
      </rPr>
      <t xml:space="preserve">En el II semestre se recibieron y radicaron 48.265 documentos en el </t>
    </r>
    <r>
      <rPr>
        <u/>
        <sz val="11"/>
        <color rgb="FF1155CC"/>
        <rFont val="Arial Narrow"/>
        <family val="2"/>
      </rPr>
      <t>FPS-FNC.</t>
    </r>
    <r>
      <rPr>
        <sz val="11"/>
        <color theme="1"/>
        <rFont val="Arial Narrow"/>
        <family val="2"/>
      </rPr>
      <t xml:space="preserve"> La evidencia se encuentra en el siguiente link:https://drive.google.com/drive/u/1/folders/1KAF-7uq9MH_ohJVhv9GfMBaw-LU4JQU4</t>
    </r>
  </si>
  <si>
    <r>
      <rPr>
        <sz val="11"/>
        <color theme="1"/>
        <rFont val="Arial Narrow"/>
        <family val="2"/>
      </rPr>
      <t>Durante el II trimestre de 2022 se recibieron 537 solicitudes de prestamos de documentos y se prestaron 537.
Durante el III trimestre de 2022 se recibieron 355 solicitudes de prestamos y se prestaron 355 documentos.
En el I semestre de 2022 se recibieron un total de 892 solicitudes de prestamos de documentos y se prestaron un total de 892.</t>
    </r>
    <r>
      <rPr>
        <sz val="11"/>
        <color rgb="FF000000"/>
        <rFont val="Arial Narrow"/>
        <family val="2"/>
      </rPr>
      <t xml:space="preserve">
</t>
    </r>
    <r>
      <rPr>
        <u/>
        <sz val="11"/>
        <color rgb="FF1155CC"/>
        <rFont val="Arial Narrow"/>
        <family val="2"/>
      </rPr>
      <t xml:space="preserve">https://drive.google.com/drive/u/1/folders/1KAF-7uq9MH_ohJVhv9GfMBaw-LU4JQU4
</t>
    </r>
  </si>
  <si>
    <r>
      <rPr>
        <sz val="11"/>
        <color theme="1"/>
        <rFont val="Arial Narrow"/>
        <family val="2"/>
      </rPr>
      <t xml:space="preserve">Durante el II Semestre se recibieron 8204 documentos y se enviaron efectivamente 8204 documentos. La evidencia en el siguiente Link: </t>
    </r>
    <r>
      <rPr>
        <u/>
        <sz val="11"/>
        <color rgb="FF1155CC"/>
        <rFont val="Arial Narrow"/>
        <family val="2"/>
      </rPr>
      <t>https://drive.google.com/drive/u/1/folders/18ZvXl-MwMEsbqA6yfQPQJBd7TeYd21za</t>
    </r>
  </si>
  <si>
    <r>
      <rPr>
        <sz val="11"/>
        <color theme="1"/>
        <rFont val="Arial Narrow"/>
        <family val="2"/>
      </rPr>
      <t xml:space="preserve">Durante la vigencia 2022, el FPS realizó la transferencia al archivo central de la Entidad de 8204 documentos. 
</t>
    </r>
    <r>
      <rPr>
        <u/>
        <sz val="11"/>
        <color rgb="FF1155CC"/>
        <rFont val="Arial Narrow"/>
        <family val="2"/>
      </rPr>
      <t>https://drive.google.com/drive/u/1/folders/1KAF-7uq9MH_ohJVhv9GfMBaw-LU4JQU4</t>
    </r>
  </si>
  <si>
    <r>
      <rPr>
        <sz val="11"/>
        <color theme="1"/>
        <rFont val="Arial Narrow"/>
        <family val="2"/>
      </rPr>
      <t xml:space="preserve">Durante el II semestre de 2022, se realizó verificación a la administración de los archivos de gestión de 7 dependencias, con las cuales se revisó si cumplen adecuadamente con la administración de sus archivos. 
</t>
    </r>
    <r>
      <rPr>
        <u/>
        <sz val="11"/>
        <color rgb="FF1155CC"/>
        <rFont val="Arial Narrow"/>
        <family val="2"/>
      </rPr>
      <t>https://drive.google.com/drive/u/1/folders/1KAF-7uq9MH_ohJVhv9GfMBaw-LU4JQU4</t>
    </r>
  </si>
  <si>
    <r>
      <rPr>
        <sz val="11"/>
        <color theme="1"/>
        <rFont val="Arial Narrow"/>
        <family val="2"/>
      </rPr>
      <t xml:space="preserve">Durante el primer semestre la Eficacia  en la apropiación del conocimiento de seguridad de la información, fue de un 88%, por cuanto 17 funcionarios aplicaron la evaluación de seguridad de la información, de los cuales 15 fueron resultados satisfactorios.
Evidencia en: </t>
    </r>
    <r>
      <rPr>
        <u/>
        <sz val="11"/>
        <color rgb="FF1155CC"/>
        <rFont val="Arial Narrow"/>
        <family val="2"/>
      </rPr>
      <t>https://drive.google.com/drive/u/0/folders/1VGZYC9UlulCuHKBV9eIdH0gmXKXxjDkV</t>
    </r>
  </si>
  <si>
    <r>
      <rPr>
        <sz val="11"/>
        <color theme="1"/>
        <rFont val="Arial Narrow"/>
        <family val="2"/>
      </rPr>
      <t xml:space="preserve">De acuerdo a la matriz de Capacitaciones de los Sistemas de información de la OPS, establecida por el proceso de Gestión de TICs en apoyo de Talento Humano, se han realizado 6 de 10 capacitaciones programadas para el 2022 las cuales fueron evaluadas.
evidencia en:
</t>
    </r>
    <r>
      <rPr>
        <u/>
        <sz val="11"/>
        <color rgb="FF1155CC"/>
        <rFont val="Arial Narrow"/>
        <family val="2"/>
      </rPr>
      <t>https://drive.google.com/drive/u/0/folders/1VGZYC9UlulCuHKBV9eIdH0gmXKXxjDkV</t>
    </r>
  </si>
  <si>
    <r>
      <rPr>
        <sz val="11"/>
        <color theme="1"/>
        <rFont val="Arial Narrow"/>
        <family val="2"/>
      </rPr>
      <t xml:space="preserve">Durante el segundo semestre de 2022 se realizaron 5 informes de ley de la siguiente manera:
1) Se envió a la Dirección socialización de resultados FURAG mediante memorando OCI - 202201010050683 de 28/06/2022
2) Se socializo la evaluación independiente del SCI mediante correo electrónico el día 12 de diciembre con asunto: Evaluación independiente del sistema de control interno I semestre de 2022 y se envió solicitud de publicación el día 26-12-2022.
3) Informe de Cumplimiento del Plan de Mejoramiento Archivístico. se socializo mediante memorando OCI - 202201010065523 de fecha 2 de septiembre 2022 se envió por correo electrónico 8 de septiembre 2022 con asunto: OCI - 202201010056253
Informe de cumplimiento del plan de mejoramiento archivístico 2022. se envió a publicar 19 septiembre 2022.
4) Informe y/o Auditoria de Seguimiento al Plan Anticorrupción y Atención al Ciudadano, cuatrimestral. Se envío mediante correo electrónico asunto: Seguimiento al Plan Anticorrupción y Atención al Ciudadano II cuatrimestre 2022 de fecha 25/10/2022
5) Auditoria Seguimiento en el aplicativo SUIT - Racionalización de Tramites. Se solicito información con memorando N.202201010085363 del 18 de noviembre de 2022.
Evidencia: </t>
    </r>
    <r>
      <rPr>
        <u/>
        <sz val="11"/>
        <color rgb="FF1155CC"/>
        <rFont val="Arial Narrow"/>
        <family val="2"/>
      </rPr>
      <t>https://drive.google.com/drive/folders/1MSZG5YWq2HHUTJPN8m_8CnN0EHBRBY8A</t>
    </r>
  </si>
  <si>
    <r>
      <rPr>
        <sz val="11"/>
        <color theme="1"/>
        <rFont val="Arial Narrow"/>
        <family val="2"/>
      </rPr>
      <t xml:space="preserve">Durante el segundo semestre de 2022 se enviaron 16 evaluaciones de auditores internos a los proceso auditados en la vigencia 2022 obteniendo los siguientes resultados:
11 evaluaciones con calificación excelente 
5 evaluaciones con calificación buena
Evidencia: </t>
    </r>
    <r>
      <rPr>
        <u/>
        <sz val="11"/>
        <color rgb="FF1155CC"/>
        <rFont val="Arial Narrow"/>
        <family val="2"/>
      </rPr>
      <t>https://drive.google.com/drive/folders/1MSZG5YWq2HHUTJPN8m_8CnN0EHBRBY8A</t>
    </r>
  </si>
  <si>
    <r>
      <rPr>
        <sz val="11"/>
        <color theme="1"/>
        <rFont val="Arial Narrow"/>
        <family val="2"/>
      </rPr>
      <t xml:space="preserve">2022  - OCI - 202201010096533 del 09-12-2022.
13, Seguimiento a la matriz Plan de Acción, I semestre de 2022 - OCI - 202201010097153 del 12-12-2022
14, Seguimiento Plan de mejoramiento institucional II trimestre de 2022 - OCI - 202201010095763 del 06-12-2022.
15, Informe seguimiento plan de acción MIPG I cuatrimestre de 2022. socializado por medio de correo electrónico el 22-12-2022 con asunto: CONSOLIDADO SEGUIMIENTO AL REPORTE PLAN DE ACCIÓN PARA LA IMPLEMENTACIÓN DEL MIPG.
Evidencia: </t>
    </r>
    <r>
      <rPr>
        <u/>
        <sz val="11"/>
        <color rgb="FF1155CC"/>
        <rFont val="Arial Narrow"/>
        <family val="2"/>
      </rPr>
      <t>https://drive.google.com/drive/folders/1MSZG5YWq2HHUTJPN8m_8CnN0EHBRBY8A</t>
    </r>
  </si>
  <si>
    <r>
      <rPr>
        <sz val="11"/>
        <color theme="1"/>
        <rFont val="Arial Narrow"/>
        <family val="2"/>
      </rPr>
      <t xml:space="preserve">SERVICIOS DE SALUD - OFICINA CALI VIGENCIA 2022 - MEMORANDO OCI - 202201010100163 del 15-12-2022- INFORME FINAL AUDITORIA GIT PRESTACIONES SERVICIOS DE SALUD  - TUMACO 2022 - MEMORANDO OCI - 202201010099073 del 15-12-2022 - INFORME FINAL AUDITORIA GIT PRESTACIONES SERVICIOS DE SALUD - MEDELLIN 2022 - MEMORANDO OCI - 202201010094643 INFORM FINAL AUDITORIA GIT PRESTACIONES DE SERVICIOS DE SALUD CARTAGENA 2022 - MEMORANDO OCI - 202201010099103 del 15-12-2022 INFORME FINAL AUDITORIA GIT PRESTACIONES SERVICIOS DE SALUD BUENAVENTURA - MEMORANDO OCI - 202201010096613 del 09-12-2022 INFORME FINAL AUDITORIA GIT PRESTACIONES SERVICIOS DE SALUD SANTA MARTA 2022.
7, MEMORANDO OCI - 02201010100993 del 19-12-2022 INFORME AUDITORIA PROCESO MEDICION Y MEJORA DE 2022.
8. MEMORANDO OCI - 202201010101013 del 19-12-2022 INFORME AUDITORIA PROCESO GESTION DE TICS
9, MEMORANDO OCI - 202201010101803 del 20-12-2022 INFORME AUDITORIA PROCESO GESTION DEL TALENTO HUMANO.
10. MEMORANDO OCI - 202201010101833 del 20-12-2022 INFORME AUDITORIA PROCESO GESTION DE BIENES TRANSFERIDOS.
11. MEMORANDO OCI - 202201010103553 del 23-12-2022  INFORME AUDITORIA PROCESO GESTION SERVICIOS DE SALUD.
12, MEMORANDO OCI - 202201010103133 del 22-12-2022 INFORME AUDITORIA PROCESO GESTION DE RECURSOS FINANCIEROS.
Evidencia: </t>
    </r>
    <r>
      <rPr>
        <u/>
        <sz val="11"/>
        <color rgb="FF1155CC"/>
        <rFont val="Arial Narrow"/>
        <family val="2"/>
      </rPr>
      <t>https://drive.google.com/drive/folders/1MSZG5YWq2HHUTJPN8m_8CnN0EHBRBY8A</t>
    </r>
  </si>
  <si>
    <r>
      <t xml:space="preserve">OBSERVACIONES:
</t>
    </r>
    <r>
      <rPr>
        <sz val="11"/>
        <color theme="1"/>
        <rFont val="Calibri"/>
        <family val="2"/>
      </rPr>
      <t>En cuanto a los historiocos de posicionamiento de los resultados por rangos se logra evidencia una mejora en los resultados criticos pasando de 4% a 2%, y un incrememento en los resultados satisfactorios en un punto porcentual para el segundo semestre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</si>
</sst>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quot;-&quot;??_-;_-@"/>
    <numFmt numFmtId="165" formatCode="_-* #,##0_-;\-* #,##0_-;_-* &quot;-&quot;??_-;_-@_-"/>
  </numFmts>
  <fonts count="39">
    <font>
      <sz val="11"/>
      <color theme="1"/>
      <name val="Calibri"/>
      <scheme val="minor"/>
    </font>
    <font>
      <sz val="11"/>
      <color theme="1"/>
      <name val="Arial Narrow"/>
    </font>
    <font>
      <sz val="11"/>
      <name val="Calibri"/>
    </font>
    <font>
      <b/>
      <sz val="11"/>
      <color theme="1"/>
      <name val="Arial Narrow"/>
    </font>
    <font>
      <sz val="11"/>
      <color theme="1"/>
      <name val="Calibri"/>
    </font>
    <font>
      <sz val="11"/>
      <color theme="1"/>
      <name val="&quot;Arial Narrow&quot;"/>
    </font>
    <font>
      <u/>
      <sz val="11"/>
      <color theme="1"/>
      <name val="Arial Narrow"/>
    </font>
    <font>
      <u/>
      <sz val="11"/>
      <color theme="1"/>
      <name val="Arial Narrow"/>
    </font>
    <font>
      <u/>
      <sz val="11"/>
      <color theme="1"/>
      <name val="Arial Narrow"/>
    </font>
    <font>
      <sz val="11"/>
      <color theme="1"/>
      <name val="Calibri"/>
      <scheme val="minor"/>
    </font>
    <font>
      <sz val="11"/>
      <color rgb="FF000000"/>
      <name val="&quot;Arial Narrow&quot;"/>
    </font>
    <font>
      <sz val="13"/>
      <color theme="1"/>
      <name val="&quot;Arial Narrow&quot;"/>
    </font>
    <font>
      <u/>
      <sz val="11"/>
      <color theme="1"/>
      <name val="Arial Narrow"/>
    </font>
    <font>
      <sz val="11"/>
      <color rgb="FF000000"/>
      <name val="&quot;docs-Arial Narrow&quot;"/>
    </font>
    <font>
      <sz val="11"/>
      <color rgb="FFFF0000"/>
      <name val="Arial Narrow"/>
    </font>
    <font>
      <u/>
      <sz val="11"/>
      <color theme="1"/>
      <name val="Arial Narrow"/>
    </font>
    <font>
      <sz val="8"/>
      <color theme="1"/>
      <name val="Calibri"/>
    </font>
    <font>
      <b/>
      <sz val="11"/>
      <color theme="1"/>
      <name val="Calibri"/>
    </font>
    <font>
      <b/>
      <sz val="24"/>
      <color theme="1"/>
      <name val="Arial Narrow"/>
    </font>
    <font>
      <b/>
      <sz val="16"/>
      <color theme="1"/>
      <name val="Arial Narrow"/>
    </font>
    <font>
      <u/>
      <sz val="11"/>
      <color rgb="FF1155CC"/>
      <name val="Arial Narrow"/>
    </font>
    <font>
      <sz val="11"/>
      <color rgb="FF000000"/>
      <name val="Arial Narrow"/>
    </font>
    <font>
      <b/>
      <sz val="8"/>
      <color theme="1"/>
      <name val="Calibri"/>
    </font>
    <font>
      <sz val="11"/>
      <name val="Arial Narrow"/>
    </font>
    <font>
      <sz val="11"/>
      <name val="Calibri"/>
      <scheme val="minor"/>
    </font>
    <font>
      <u/>
      <sz val="11"/>
      <color theme="1"/>
      <name val="Arial Narrow"/>
      <family val="2"/>
    </font>
    <font>
      <sz val="11"/>
      <color theme="1"/>
      <name val="Arial Narrow"/>
      <family val="2"/>
    </font>
    <font>
      <b/>
      <sz val="11"/>
      <color theme="1"/>
      <name val="Calibri"/>
      <family val="2"/>
    </font>
    <font>
      <sz val="11"/>
      <name val="Arial Narrow"/>
      <family val="2"/>
    </font>
    <font>
      <b/>
      <sz val="24"/>
      <color theme="1"/>
      <name val="Arial Narrow"/>
      <family val="2"/>
    </font>
    <font>
      <b/>
      <sz val="11"/>
      <color theme="0"/>
      <name val="Calibri"/>
      <family val="2"/>
      <scheme val="minor"/>
    </font>
    <font>
      <sz val="11"/>
      <color theme="1"/>
      <name val="Calibri"/>
      <family val="2"/>
    </font>
    <font>
      <b/>
      <sz val="11"/>
      <color indexed="9"/>
      <name val="Calibri"/>
      <family val="2"/>
    </font>
    <font>
      <sz val="10"/>
      <name val="Arial"/>
      <family val="2"/>
    </font>
    <font>
      <u/>
      <sz val="11"/>
      <name val="Arial Narrow"/>
      <family val="2"/>
    </font>
    <font>
      <sz val="8"/>
      <color theme="1"/>
      <name val="Calibri"/>
      <family val="2"/>
    </font>
    <font>
      <u/>
      <sz val="11"/>
      <color rgb="FF1155CC"/>
      <name val="Arial Narrow"/>
      <family val="2"/>
    </font>
    <font>
      <sz val="11"/>
      <color rgb="FF000000"/>
      <name val="Arial Narrow"/>
      <family val="2"/>
    </font>
    <font>
      <b/>
      <sz val="20"/>
      <color theme="1"/>
      <name val="Arial Narrow"/>
      <family val="2"/>
    </font>
  </fonts>
  <fills count="13">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00FFFF"/>
        <bgColor rgb="FF00FFFF"/>
      </patternFill>
    </fill>
    <fill>
      <patternFill patternType="solid">
        <fgColor rgb="FFE36C09"/>
        <bgColor rgb="FFE36C09"/>
      </patternFill>
    </fill>
    <fill>
      <patternFill patternType="solid">
        <fgColor rgb="FFFFFF99"/>
        <bgColor rgb="FFFFFF99"/>
      </patternFill>
    </fill>
    <fill>
      <patternFill patternType="solid">
        <fgColor rgb="FFFF0000"/>
        <bgColor rgb="FFFF0000"/>
      </patternFill>
    </fill>
    <fill>
      <patternFill patternType="solid">
        <fgColor rgb="FF00FF00"/>
        <bgColor rgb="FF00FF00"/>
      </patternFill>
    </fill>
    <fill>
      <patternFill patternType="solid">
        <fgColor rgb="FFF7A7D5"/>
        <bgColor rgb="FFF7A7D5"/>
      </patternFill>
    </fill>
    <fill>
      <patternFill patternType="solid">
        <fgColor rgb="FF00B050"/>
        <bgColor rgb="FF00B050"/>
      </patternFill>
    </fill>
    <fill>
      <patternFill patternType="solid">
        <fgColor rgb="FFDBE5F1"/>
        <bgColor rgb="FFDBE5F1"/>
      </patternFill>
    </fill>
    <fill>
      <patternFill patternType="solid">
        <fgColor indexed="54"/>
      </patternFill>
    </fill>
  </fills>
  <borders count="6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thick">
        <color rgb="FF000000"/>
      </left>
      <right style="thick">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rgb="FF000000"/>
      </left>
      <right style="thick">
        <color rgb="FF000000"/>
      </right>
      <top style="thick">
        <color rgb="FF000000"/>
      </top>
      <bottom style="hair">
        <color rgb="FF000000"/>
      </bottom>
      <diagonal/>
    </border>
    <border>
      <left style="thick">
        <color rgb="FF000000"/>
      </left>
      <right style="thick">
        <color rgb="FF000000"/>
      </right>
      <top style="hair">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rgb="FF000000"/>
      </top>
      <bottom/>
      <diagonal/>
    </border>
    <border>
      <left/>
      <right style="medium">
        <color indexed="64"/>
      </right>
      <top style="medium">
        <color rgb="FF000000"/>
      </top>
      <bottom/>
      <diagonal/>
    </border>
    <border>
      <left/>
      <right/>
      <top style="medium">
        <color indexed="64"/>
      </top>
      <bottom/>
      <diagonal/>
    </border>
    <border>
      <left/>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hair">
        <color rgb="FF000000"/>
      </top>
      <bottom style="medium">
        <color rgb="FF000000"/>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rgb="FF000000"/>
      </left>
      <right style="thick">
        <color rgb="FF000000"/>
      </right>
      <top style="medium">
        <color rgb="FF000000"/>
      </top>
      <bottom style="hair">
        <color rgb="FF000000"/>
      </bottom>
      <diagonal/>
    </border>
    <border>
      <left style="medium">
        <color rgb="FF000000"/>
      </left>
      <right style="thick">
        <color rgb="FF000000"/>
      </right>
      <top style="hair">
        <color rgb="FF000000"/>
      </top>
      <bottom style="hair">
        <color rgb="FF000000"/>
      </bottom>
      <diagonal/>
    </border>
    <border>
      <left style="medium">
        <color rgb="FF000000"/>
      </left>
      <right style="thick">
        <color rgb="FF000000"/>
      </right>
      <top style="hair">
        <color rgb="FF000000"/>
      </top>
      <bottom style="medium">
        <color rgb="FF000000"/>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33" fillId="0" borderId="30"/>
  </cellStyleXfs>
  <cellXfs count="245">
    <xf numFmtId="0" fontId="0" fillId="0" borderId="0" xfId="0" applyFont="1" applyAlignment="1"/>
    <xf numFmtId="0" fontId="1" fillId="0" borderId="0" xfId="0" applyFont="1" applyAlignment="1">
      <alignment vertical="center"/>
    </xf>
    <xf numFmtId="0" fontId="3" fillId="3" borderId="19" xfId="0" applyFont="1" applyFill="1" applyBorder="1" applyAlignment="1">
      <alignment vertical="center" wrapText="1"/>
    </xf>
    <xf numFmtId="0" fontId="3" fillId="3" borderId="20" xfId="0" applyFont="1" applyFill="1" applyBorder="1" applyAlignment="1">
      <alignment vertical="center" wrapText="1"/>
    </xf>
    <xf numFmtId="0" fontId="1" fillId="3" borderId="2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3" fontId="3" fillId="6" borderId="21" xfId="0" applyNumberFormat="1" applyFont="1" applyFill="1" applyBorder="1" applyAlignment="1">
      <alignment horizontal="center" vertical="center" wrapText="1"/>
    </xf>
    <xf numFmtId="9" fontId="3" fillId="6" borderId="21" xfId="0" applyNumberFormat="1"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1" xfId="0" applyFont="1" applyFill="1" applyBorder="1" applyAlignment="1">
      <alignment horizontal="left" vertical="center" wrapText="1"/>
    </xf>
    <xf numFmtId="0" fontId="3"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center"/>
    </xf>
    <xf numFmtId="0" fontId="4" fillId="0" borderId="27" xfId="0" applyFont="1" applyBorder="1"/>
    <xf numFmtId="0" fontId="4" fillId="0" borderId="28" xfId="0" applyFont="1" applyBorder="1"/>
    <xf numFmtId="0" fontId="16" fillId="0" borderId="0" xfId="0" applyFont="1"/>
    <xf numFmtId="0" fontId="4" fillId="0" borderId="0" xfId="0" applyFont="1"/>
    <xf numFmtId="0" fontId="18" fillId="0" borderId="31" xfId="0" applyFont="1" applyBorder="1" applyAlignment="1">
      <alignment horizontal="center" vertical="center"/>
    </xf>
    <xf numFmtId="0" fontId="3" fillId="4" borderId="32" xfId="0" applyFont="1" applyFill="1" applyBorder="1" applyAlignment="1">
      <alignment horizontal="center" vertical="center" wrapText="1"/>
    </xf>
    <xf numFmtId="9" fontId="3" fillId="4" borderId="32" xfId="0" applyNumberFormat="1"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19" fillId="10" borderId="32" xfId="0" applyFont="1" applyFill="1" applyBorder="1" applyAlignment="1">
      <alignment horizontal="center" vertical="center" wrapText="1"/>
    </xf>
    <xf numFmtId="9" fontId="4" fillId="0" borderId="0" xfId="0" applyNumberFormat="1" applyFont="1" applyAlignment="1">
      <alignment horizontal="center" vertical="center"/>
    </xf>
    <xf numFmtId="0" fontId="19" fillId="0" borderId="0" xfId="0" applyFont="1" applyAlignment="1">
      <alignment horizontal="center" vertical="center"/>
    </xf>
    <xf numFmtId="0" fontId="4" fillId="0" borderId="37" xfId="0" applyFont="1" applyBorder="1"/>
    <xf numFmtId="0" fontId="4" fillId="0" borderId="40" xfId="0" applyFont="1" applyBorder="1"/>
    <xf numFmtId="9" fontId="4" fillId="0" borderId="26" xfId="0" applyNumberFormat="1" applyFont="1" applyBorder="1" applyAlignment="1">
      <alignment horizontal="center"/>
    </xf>
    <xf numFmtId="9" fontId="4" fillId="0" borderId="41" xfId="0" applyNumberFormat="1" applyFont="1" applyBorder="1" applyAlignment="1">
      <alignment horizontal="center"/>
    </xf>
    <xf numFmtId="0" fontId="0" fillId="0" borderId="0" xfId="0" applyFont="1" applyAlignment="1"/>
    <xf numFmtId="0" fontId="1" fillId="0" borderId="25" xfId="0" applyFont="1" applyFill="1" applyBorder="1" applyAlignment="1">
      <alignment horizontal="center" vertical="center" wrapText="1"/>
    </xf>
    <xf numFmtId="9" fontId="1" fillId="0" borderId="25" xfId="0" applyNumberFormat="1" applyFont="1" applyFill="1" applyBorder="1" applyAlignment="1">
      <alignment horizontal="center" vertical="center" wrapText="1"/>
    </xf>
    <xf numFmtId="0" fontId="1" fillId="0" borderId="25" xfId="0" applyFont="1" applyFill="1" applyBorder="1" applyAlignment="1">
      <alignment horizontal="center" vertical="center"/>
    </xf>
    <xf numFmtId="9" fontId="1" fillId="0" borderId="25" xfId="0" applyNumberFormat="1" applyFont="1" applyFill="1" applyBorder="1" applyAlignment="1">
      <alignment horizontal="center" vertical="center"/>
    </xf>
    <xf numFmtId="164" fontId="1" fillId="0" borderId="25"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1" fillId="0" borderId="25" xfId="0" quotePrefix="1" applyFont="1" applyFill="1" applyBorder="1" applyAlignment="1">
      <alignment horizontal="center" vertical="center" wrapText="1"/>
    </xf>
    <xf numFmtId="0" fontId="1" fillId="0" borderId="42" xfId="0" applyFont="1" applyFill="1" applyBorder="1" applyAlignment="1">
      <alignment horizontal="center" vertical="center"/>
    </xf>
    <xf numFmtId="0" fontId="1" fillId="0" borderId="42" xfId="0" applyFont="1" applyFill="1" applyBorder="1" applyAlignment="1">
      <alignment horizontal="center" vertical="center" wrapText="1"/>
    </xf>
    <xf numFmtId="9" fontId="1" fillId="0" borderId="42" xfId="0" applyNumberFormat="1" applyFont="1" applyFill="1" applyBorder="1" applyAlignment="1">
      <alignment horizontal="center" vertical="center" wrapText="1"/>
    </xf>
    <xf numFmtId="1" fontId="1" fillId="0" borderId="42" xfId="0" applyNumberFormat="1" applyFont="1" applyFill="1" applyBorder="1" applyAlignment="1">
      <alignment horizontal="center" vertical="center"/>
    </xf>
    <xf numFmtId="9" fontId="1" fillId="0" borderId="42" xfId="0" applyNumberFormat="1" applyFont="1" applyFill="1" applyBorder="1" applyAlignment="1">
      <alignment horizontal="center" vertical="center"/>
    </xf>
    <xf numFmtId="0" fontId="1" fillId="0" borderId="43" xfId="0" applyFont="1" applyFill="1" applyBorder="1" applyAlignment="1">
      <alignment horizontal="center" vertical="center"/>
    </xf>
    <xf numFmtId="0" fontId="1" fillId="0" borderId="43" xfId="0" applyFont="1" applyFill="1" applyBorder="1" applyAlignment="1">
      <alignment horizontal="center" vertical="center" wrapText="1"/>
    </xf>
    <xf numFmtId="9" fontId="1" fillId="0" borderId="43" xfId="0" applyNumberFormat="1" applyFont="1" applyFill="1" applyBorder="1" applyAlignment="1">
      <alignment horizontal="center" vertical="center" wrapText="1"/>
    </xf>
    <xf numFmtId="0" fontId="15" fillId="0" borderId="43" xfId="0" applyFont="1" applyFill="1" applyBorder="1" applyAlignment="1">
      <alignment horizontal="center" vertical="center" wrapText="1"/>
    </xf>
    <xf numFmtId="0" fontId="3" fillId="0" borderId="25" xfId="0" applyFont="1" applyFill="1" applyBorder="1" applyAlignment="1">
      <alignment horizontal="center" vertical="center"/>
    </xf>
    <xf numFmtId="3" fontId="1" fillId="0" borderId="25" xfId="0" applyNumberFormat="1" applyFont="1" applyFill="1" applyBorder="1" applyAlignment="1">
      <alignment horizontal="center" vertical="center"/>
    </xf>
    <xf numFmtId="0" fontId="0" fillId="0" borderId="0" xfId="0" applyFont="1" applyAlignment="1">
      <alignment horizontal="center" vertical="center"/>
    </xf>
    <xf numFmtId="9" fontId="1" fillId="0" borderId="0" xfId="2" applyFont="1" applyAlignment="1">
      <alignment horizontal="center" vertical="center"/>
    </xf>
    <xf numFmtId="0" fontId="5" fillId="0" borderId="25" xfId="0" applyFont="1" applyFill="1" applyBorder="1" applyAlignment="1">
      <alignment horizontal="center" vertical="center"/>
    </xf>
    <xf numFmtId="9" fontId="5" fillId="0" borderId="25" xfId="0" applyNumberFormat="1" applyFont="1" applyFill="1" applyBorder="1" applyAlignment="1">
      <alignment horizontal="center" vertical="center"/>
    </xf>
    <xf numFmtId="4" fontId="1" fillId="0" borderId="25" xfId="0" applyNumberFormat="1" applyFont="1" applyFill="1" applyBorder="1" applyAlignment="1">
      <alignment horizontal="center" vertical="center"/>
    </xf>
    <xf numFmtId="0" fontId="10" fillId="0" borderId="25" xfId="0" applyFont="1" applyFill="1" applyBorder="1" applyAlignment="1">
      <alignment horizontal="center" vertical="center"/>
    </xf>
    <xf numFmtId="9" fontId="10" fillId="0" borderId="25" xfId="0" applyNumberFormat="1" applyFont="1" applyFill="1" applyBorder="1" applyAlignment="1">
      <alignment horizontal="center" vertical="center"/>
    </xf>
    <xf numFmtId="165" fontId="1" fillId="0" borderId="25" xfId="1" applyNumberFormat="1" applyFont="1" applyFill="1" applyBorder="1" applyAlignment="1">
      <alignment horizontal="center" vertical="center"/>
    </xf>
    <xf numFmtId="0" fontId="23" fillId="0" borderId="25" xfId="0" applyFont="1" applyFill="1" applyBorder="1" applyAlignment="1">
      <alignment horizontal="center" vertical="center"/>
    </xf>
    <xf numFmtId="0" fontId="23" fillId="0" borderId="25" xfId="0" applyFont="1" applyFill="1" applyBorder="1" applyAlignment="1">
      <alignment horizontal="center" vertical="center" wrapText="1"/>
    </xf>
    <xf numFmtId="9" fontId="23" fillId="0" borderId="25" xfId="0" applyNumberFormat="1" applyFont="1" applyFill="1" applyBorder="1" applyAlignment="1">
      <alignment horizontal="center" vertical="center" wrapText="1"/>
    </xf>
    <xf numFmtId="9" fontId="23" fillId="0" borderId="25" xfId="0" applyNumberFormat="1" applyFont="1" applyFill="1" applyBorder="1" applyAlignment="1">
      <alignment horizontal="center" vertical="center"/>
    </xf>
    <xf numFmtId="0" fontId="0" fillId="0" borderId="0" xfId="0" applyFont="1" applyAlignment="1">
      <alignment horizontal="left"/>
    </xf>
    <xf numFmtId="0" fontId="1" fillId="0" borderId="0" xfId="0" applyFont="1" applyAlignment="1">
      <alignment vertical="center" wrapText="1"/>
    </xf>
    <xf numFmtId="165" fontId="1" fillId="0" borderId="25" xfId="1" applyNumberFormat="1"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0" xfId="0" applyFont="1" applyFill="1" applyAlignment="1">
      <alignment horizontal="center" vertical="center" wrapText="1"/>
    </xf>
    <xf numFmtId="3" fontId="1" fillId="0" borderId="0" xfId="0" applyNumberFormat="1" applyFont="1" applyFill="1" applyAlignment="1">
      <alignment horizontal="center" vertical="center" wrapText="1"/>
    </xf>
    <xf numFmtId="9" fontId="1" fillId="0" borderId="0" xfId="0" applyNumberFormat="1" applyFont="1" applyFill="1" applyAlignment="1">
      <alignment horizontal="center" vertical="center" wrapText="1"/>
    </xf>
    <xf numFmtId="0" fontId="11" fillId="0" borderId="25" xfId="0" applyFont="1" applyFill="1" applyBorder="1" applyAlignment="1">
      <alignment horizontal="center" vertical="center"/>
    </xf>
    <xf numFmtId="0" fontId="13" fillId="0" borderId="25"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6" fillId="0" borderId="25" xfId="0" applyFont="1" applyFill="1" applyBorder="1" applyAlignment="1">
      <alignment horizontal="center" vertical="center" wrapText="1"/>
    </xf>
    <xf numFmtId="0" fontId="7" fillId="0" borderId="25" xfId="0" applyFont="1" applyFill="1" applyBorder="1" applyAlignment="1">
      <alignment horizontal="center" vertical="center" wrapText="1"/>
    </xf>
    <xf numFmtId="49" fontId="1" fillId="0" borderId="25" xfId="0" applyNumberFormat="1" applyFont="1" applyFill="1" applyBorder="1" applyAlignment="1">
      <alignment horizontal="center" vertical="center"/>
    </xf>
    <xf numFmtId="0" fontId="25" fillId="0" borderId="25" xfId="0" applyFont="1" applyFill="1" applyBorder="1" applyAlignment="1">
      <alignment horizontal="center" vertical="center" wrapText="1"/>
    </xf>
    <xf numFmtId="0" fontId="9" fillId="0" borderId="0" xfId="0" applyFont="1" applyFill="1" applyAlignment="1">
      <alignment horizontal="center" vertical="center"/>
    </xf>
    <xf numFmtId="0" fontId="8" fillId="0" borderId="25" xfId="0" applyFont="1" applyFill="1" applyBorder="1" applyAlignment="1">
      <alignment horizontal="center" vertical="center" wrapText="1"/>
    </xf>
    <xf numFmtId="0" fontId="1" fillId="0" borderId="36" xfId="0" applyFont="1" applyFill="1" applyBorder="1" applyAlignment="1">
      <alignment horizontal="center" vertical="center" wrapText="1"/>
    </xf>
    <xf numFmtId="4" fontId="10" fillId="0" borderId="25" xfId="0" applyNumberFormat="1" applyFont="1" applyFill="1" applyBorder="1" applyAlignment="1">
      <alignment horizontal="center" vertical="center"/>
    </xf>
    <xf numFmtId="3" fontId="10" fillId="0" borderId="25"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9" fillId="0" borderId="25" xfId="0" applyFont="1" applyFill="1" applyBorder="1" applyAlignment="1">
      <alignment horizontal="center" vertical="center"/>
    </xf>
    <xf numFmtId="0" fontId="10" fillId="0" borderId="25"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4" fillId="0" borderId="25"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6" fillId="0" borderId="42"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0" fillId="0" borderId="0" xfId="0" pivotButton="1" applyFont="1" applyAlignment="1"/>
    <xf numFmtId="9" fontId="0" fillId="0" borderId="0" xfId="0" applyNumberFormat="1" applyFont="1" applyAlignment="1"/>
    <xf numFmtId="0" fontId="0" fillId="0" borderId="45" xfId="0" applyFont="1" applyBorder="1" applyAlignment="1"/>
    <xf numFmtId="0" fontId="0" fillId="0" borderId="46" xfId="0" applyFont="1" applyBorder="1" applyAlignment="1"/>
    <xf numFmtId="0" fontId="0" fillId="0" borderId="47" xfId="0" pivotButton="1" applyFont="1" applyBorder="1" applyAlignment="1"/>
    <xf numFmtId="0" fontId="0" fillId="0" borderId="48" xfId="0" applyFont="1" applyBorder="1" applyAlignment="1"/>
    <xf numFmtId="0" fontId="4" fillId="0" borderId="47" xfId="0" applyFont="1" applyBorder="1"/>
    <xf numFmtId="0" fontId="4" fillId="0" borderId="48" xfId="0" applyFont="1" applyBorder="1"/>
    <xf numFmtId="0" fontId="0" fillId="0" borderId="47" xfId="0" applyFont="1" applyBorder="1" applyAlignment="1">
      <alignment horizontal="left"/>
    </xf>
    <xf numFmtId="9" fontId="0" fillId="0" borderId="48" xfId="0" applyNumberFormat="1" applyFont="1" applyBorder="1" applyAlignment="1"/>
    <xf numFmtId="0" fontId="0" fillId="0" borderId="47" xfId="0" applyFont="1" applyBorder="1" applyAlignment="1"/>
    <xf numFmtId="0" fontId="4" fillId="0" borderId="49" xfId="0" applyFont="1" applyBorder="1"/>
    <xf numFmtId="0" fontId="4" fillId="0" borderId="50" xfId="0" applyFont="1" applyBorder="1"/>
    <xf numFmtId="0" fontId="0" fillId="0" borderId="30" xfId="0" applyFont="1" applyBorder="1" applyAlignment="1"/>
    <xf numFmtId="0" fontId="0" fillId="0" borderId="28" xfId="0" applyFont="1" applyBorder="1" applyAlignment="1"/>
    <xf numFmtId="0" fontId="0" fillId="0" borderId="51" xfId="0" pivotButton="1" applyFont="1" applyBorder="1" applyAlignment="1"/>
    <xf numFmtId="0" fontId="0" fillId="0" borderId="52" xfId="0" applyFont="1" applyBorder="1" applyAlignment="1"/>
    <xf numFmtId="9" fontId="0" fillId="0" borderId="53" xfId="0" applyNumberFormat="1" applyFont="1" applyBorder="1" applyAlignment="1"/>
    <xf numFmtId="9" fontId="0" fillId="0" borderId="54" xfId="0" applyNumberFormat="1" applyFont="1" applyBorder="1" applyAlignment="1"/>
    <xf numFmtId="9" fontId="0" fillId="0" borderId="55" xfId="0" applyNumberFormat="1" applyFont="1" applyBorder="1" applyAlignment="1"/>
    <xf numFmtId="0" fontId="0" fillId="0" borderId="44" xfId="0" pivotButton="1" applyFont="1" applyBorder="1" applyAlignment="1"/>
    <xf numFmtId="0" fontId="0" fillId="0" borderId="53" xfId="0" applyFont="1" applyBorder="1" applyAlignment="1">
      <alignment horizontal="left"/>
    </xf>
    <xf numFmtId="0" fontId="0" fillId="0" borderId="54" xfId="0" applyFont="1" applyBorder="1" applyAlignment="1">
      <alignment horizontal="left"/>
    </xf>
    <xf numFmtId="0" fontId="0" fillId="0" borderId="55" xfId="0" applyFont="1" applyBorder="1" applyAlignment="1">
      <alignment horizontal="left"/>
    </xf>
    <xf numFmtId="0" fontId="0" fillId="0" borderId="44" xfId="0" applyFont="1" applyBorder="1" applyAlignment="1">
      <alignment horizontal="left"/>
    </xf>
    <xf numFmtId="0" fontId="0" fillId="0" borderId="44" xfId="0" applyFont="1" applyBorder="1" applyAlignment="1"/>
    <xf numFmtId="0" fontId="16" fillId="0" borderId="45" xfId="0" applyFont="1" applyBorder="1"/>
    <xf numFmtId="0" fontId="16" fillId="0" borderId="46" xfId="0" applyFont="1" applyBorder="1"/>
    <xf numFmtId="0" fontId="0" fillId="0" borderId="2" xfId="0" applyFont="1" applyBorder="1" applyAlignment="1"/>
    <xf numFmtId="0" fontId="0" fillId="0" borderId="3" xfId="0" applyFont="1" applyBorder="1" applyAlignment="1"/>
    <xf numFmtId="0" fontId="4" fillId="0" borderId="58" xfId="0" applyFont="1" applyBorder="1"/>
    <xf numFmtId="0" fontId="4" fillId="0" borderId="30" xfId="0" applyFont="1" applyBorder="1"/>
    <xf numFmtId="0" fontId="2" fillId="0" borderId="47" xfId="0" applyFont="1" applyBorder="1"/>
    <xf numFmtId="0" fontId="2" fillId="0" borderId="48" xfId="0" applyFont="1" applyBorder="1"/>
    <xf numFmtId="0" fontId="0" fillId="0" borderId="30" xfId="0" applyNumberFormat="1" applyFont="1" applyBorder="1" applyAlignment="1"/>
    <xf numFmtId="0" fontId="4" fillId="0" borderId="59" xfId="0" applyFont="1" applyBorder="1"/>
    <xf numFmtId="0" fontId="0" fillId="0" borderId="30" xfId="0" pivotButton="1" applyFont="1" applyBorder="1" applyAlignment="1"/>
    <xf numFmtId="0" fontId="0" fillId="0" borderId="30" xfId="0" applyFont="1" applyBorder="1" applyAlignment="1">
      <alignment horizontal="left"/>
    </xf>
    <xf numFmtId="0" fontId="27" fillId="11" borderId="38" xfId="0" applyFont="1" applyFill="1" applyBorder="1" applyAlignment="1">
      <alignment horizontal="center"/>
    </xf>
    <xf numFmtId="0" fontId="27" fillId="11" borderId="39" xfId="0" applyFont="1" applyFill="1" applyBorder="1" applyAlignment="1">
      <alignment horizontal="center"/>
    </xf>
    <xf numFmtId="0" fontId="0" fillId="0" borderId="0" xfId="0" applyFont="1" applyAlignment="1"/>
    <xf numFmtId="9" fontId="28" fillId="0" borderId="34" xfId="0" applyNumberFormat="1" applyFont="1" applyFill="1" applyBorder="1" applyAlignment="1">
      <alignment horizontal="center" vertical="center"/>
    </xf>
    <xf numFmtId="9" fontId="28" fillId="0" borderId="35" xfId="0" applyNumberFormat="1" applyFont="1" applyFill="1" applyBorder="1" applyAlignment="1">
      <alignment horizontal="center" vertical="center"/>
    </xf>
    <xf numFmtId="9" fontId="28" fillId="0" borderId="35" xfId="0" applyNumberFormat="1" applyFont="1" applyFill="1" applyBorder="1" applyAlignment="1">
      <alignment horizontal="center" vertical="center" wrapText="1"/>
    </xf>
    <xf numFmtId="0" fontId="0" fillId="0" borderId="0" xfId="0" applyFont="1" applyAlignment="1"/>
    <xf numFmtId="0" fontId="32" fillId="12" borderId="62" xfId="0" applyFont="1" applyFill="1" applyBorder="1" applyAlignment="1">
      <alignment horizontal="center" vertical="center"/>
    </xf>
    <xf numFmtId="0" fontId="30" fillId="12" borderId="62" xfId="3" applyFont="1" applyFill="1" applyBorder="1" applyAlignment="1">
      <alignment horizontal="center" vertical="center" wrapText="1"/>
    </xf>
    <xf numFmtId="0" fontId="32" fillId="12" borderId="63" xfId="0" applyFont="1" applyFill="1" applyBorder="1" applyAlignment="1">
      <alignment horizontal="center" vertical="center"/>
    </xf>
    <xf numFmtId="0" fontId="26" fillId="0" borderId="35" xfId="0" applyFont="1" applyFill="1" applyBorder="1" applyAlignment="1">
      <alignment horizontal="center" vertical="center" wrapText="1"/>
    </xf>
    <xf numFmtId="0" fontId="25" fillId="0" borderId="35" xfId="0" applyFont="1" applyFill="1" applyBorder="1" applyAlignment="1">
      <alignment horizontal="center" vertical="center" wrapText="1"/>
    </xf>
    <xf numFmtId="9" fontId="28" fillId="0" borderId="35" xfId="2" applyFont="1" applyFill="1" applyBorder="1" applyAlignment="1">
      <alignment horizontal="center" vertical="center"/>
    </xf>
    <xf numFmtId="0" fontId="28" fillId="0" borderId="34" xfId="0" applyFont="1" applyFill="1" applyBorder="1" applyAlignment="1">
      <alignment horizontal="center" vertical="center" wrapText="1"/>
    </xf>
    <xf numFmtId="0" fontId="28" fillId="0" borderId="64" xfId="0" applyFont="1" applyFill="1" applyBorder="1" applyAlignment="1">
      <alignment horizontal="left" vertical="center" wrapText="1"/>
    </xf>
    <xf numFmtId="0" fontId="28" fillId="0" borderId="35" xfId="0" applyFont="1" applyFill="1" applyBorder="1" applyAlignment="1">
      <alignment horizontal="center" vertical="center" wrapText="1"/>
    </xf>
    <xf numFmtId="0" fontId="28" fillId="0" borderId="65" xfId="0" applyFont="1" applyFill="1" applyBorder="1" applyAlignment="1">
      <alignment horizontal="left" vertical="center" wrapText="1"/>
    </xf>
    <xf numFmtId="0" fontId="34" fillId="0" borderId="65" xfId="0" applyFont="1" applyFill="1" applyBorder="1" applyAlignment="1">
      <alignment horizontal="left" vertical="center" wrapText="1"/>
    </xf>
    <xf numFmtId="0" fontId="28" fillId="0" borderId="61" xfId="0" applyFont="1" applyFill="1" applyBorder="1" applyAlignment="1">
      <alignment horizontal="center" vertical="center" wrapText="1"/>
    </xf>
    <xf numFmtId="9" fontId="28" fillId="0" borderId="61" xfId="0" applyNumberFormat="1" applyFont="1" applyFill="1" applyBorder="1" applyAlignment="1">
      <alignment horizontal="center" vertical="center"/>
    </xf>
    <xf numFmtId="0" fontId="28" fillId="0" borderId="66" xfId="0" applyFont="1" applyFill="1" applyBorder="1" applyAlignment="1">
      <alignment horizontal="left" vertical="center" wrapText="1"/>
    </xf>
    <xf numFmtId="49" fontId="26" fillId="0" borderId="25" xfId="0" applyNumberFormat="1" applyFont="1" applyFill="1" applyBorder="1" applyAlignment="1">
      <alignment horizontal="center" vertical="center" wrapText="1"/>
    </xf>
    <xf numFmtId="0" fontId="26" fillId="0" borderId="34" xfId="0" applyFont="1" applyFill="1" applyBorder="1" applyAlignment="1">
      <alignment horizontal="center" vertical="center" wrapText="1"/>
    </xf>
    <xf numFmtId="9" fontId="26" fillId="0" borderId="34" xfId="0" applyNumberFormat="1" applyFont="1" applyFill="1" applyBorder="1" applyAlignment="1">
      <alignment horizontal="center" vertical="center"/>
    </xf>
    <xf numFmtId="0" fontId="26" fillId="0" borderId="34" xfId="0" applyFont="1" applyFill="1" applyBorder="1" applyAlignment="1" applyProtection="1">
      <alignment vertical="center"/>
      <protection locked="0"/>
    </xf>
    <xf numFmtId="0" fontId="26" fillId="0" borderId="34" xfId="0" applyFont="1" applyFill="1" applyBorder="1" applyAlignment="1">
      <alignment wrapText="1"/>
    </xf>
    <xf numFmtId="0" fontId="26" fillId="0" borderId="34" xfId="0" applyFont="1" applyFill="1" applyBorder="1" applyAlignment="1"/>
    <xf numFmtId="9" fontId="26" fillId="0" borderId="34" xfId="0" applyNumberFormat="1" applyFont="1" applyFill="1" applyBorder="1" applyAlignment="1">
      <alignment horizontal="center" vertical="center" wrapText="1"/>
    </xf>
    <xf numFmtId="9" fontId="26" fillId="0" borderId="34" xfId="0" applyNumberFormat="1" applyFont="1" applyFill="1" applyBorder="1"/>
    <xf numFmtId="0" fontId="26" fillId="0" borderId="34" xfId="0" applyFont="1" applyFill="1" applyBorder="1"/>
    <xf numFmtId="0" fontId="26" fillId="0" borderId="0" xfId="0" applyFont="1" applyFill="1"/>
    <xf numFmtId="0" fontId="26" fillId="0" borderId="0" xfId="0" applyFont="1" applyFill="1" applyAlignment="1"/>
    <xf numFmtId="9" fontId="26" fillId="0" borderId="35" xfId="0" applyNumberFormat="1" applyFont="1" applyFill="1" applyBorder="1" applyAlignment="1">
      <alignment horizontal="center" vertical="center"/>
    </xf>
    <xf numFmtId="0" fontId="26" fillId="0" borderId="35" xfId="0" applyFont="1" applyFill="1" applyBorder="1" applyAlignment="1" applyProtection="1">
      <alignment vertical="center"/>
      <protection locked="0"/>
    </xf>
    <xf numFmtId="0" fontId="26" fillId="0" borderId="35" xfId="0" applyFont="1" applyFill="1" applyBorder="1" applyAlignment="1">
      <alignment wrapText="1"/>
    </xf>
    <xf numFmtId="0" fontId="26" fillId="0" borderId="35" xfId="0" applyFont="1" applyFill="1" applyBorder="1" applyAlignment="1"/>
    <xf numFmtId="9" fontId="26" fillId="0" borderId="35" xfId="0" applyNumberFormat="1" applyFont="1" applyFill="1" applyBorder="1" applyAlignment="1">
      <alignment horizontal="center" vertical="center" wrapText="1"/>
    </xf>
    <xf numFmtId="9" fontId="26" fillId="0" borderId="35" xfId="0" applyNumberFormat="1" applyFont="1" applyFill="1" applyBorder="1"/>
    <xf numFmtId="0" fontId="26" fillId="0" borderId="35" xfId="0" applyFont="1" applyFill="1" applyBorder="1"/>
    <xf numFmtId="0" fontId="26" fillId="0" borderId="35" xfId="0" applyFont="1" applyFill="1" applyBorder="1" applyAlignment="1">
      <alignment horizontal="center" vertical="center"/>
    </xf>
    <xf numFmtId="0" fontId="26" fillId="0" borderId="35" xfId="0" applyFont="1" applyFill="1" applyBorder="1" applyAlignment="1">
      <alignment vertical="center" wrapText="1"/>
    </xf>
    <xf numFmtId="0" fontId="28" fillId="0" borderId="35" xfId="0" applyFont="1" applyFill="1" applyBorder="1" applyAlignment="1">
      <alignment wrapText="1"/>
    </xf>
    <xf numFmtId="9" fontId="37" fillId="0" borderId="35" xfId="0" applyNumberFormat="1" applyFont="1" applyFill="1" applyBorder="1" applyAlignment="1">
      <alignment horizontal="center" vertical="center"/>
    </xf>
    <xf numFmtId="0" fontId="28" fillId="0" borderId="35" xfId="0" applyFont="1" applyFill="1" applyBorder="1" applyAlignment="1">
      <alignment vertical="center" wrapText="1"/>
    </xf>
    <xf numFmtId="0" fontId="26" fillId="0" borderId="61" xfId="0" applyFont="1" applyFill="1" applyBorder="1" applyAlignment="1">
      <alignment horizontal="center" vertical="center" wrapText="1"/>
    </xf>
    <xf numFmtId="9" fontId="26" fillId="0" borderId="61" xfId="0" applyNumberFormat="1" applyFont="1" applyFill="1" applyBorder="1" applyAlignment="1">
      <alignment horizontal="center" vertical="center"/>
    </xf>
    <xf numFmtId="0" fontId="26" fillId="0" borderId="61" xfId="0" applyFont="1" applyFill="1" applyBorder="1" applyAlignment="1" applyProtection="1">
      <alignment vertical="center"/>
      <protection locked="0"/>
    </xf>
    <xf numFmtId="0" fontId="26" fillId="0" borderId="61" xfId="0" applyFont="1" applyFill="1" applyBorder="1" applyAlignment="1">
      <alignment wrapText="1"/>
    </xf>
    <xf numFmtId="0" fontId="26" fillId="0" borderId="61" xfId="0" applyFont="1" applyFill="1" applyBorder="1" applyAlignment="1"/>
    <xf numFmtId="9" fontId="26" fillId="0" borderId="61" xfId="0" applyNumberFormat="1" applyFont="1" applyFill="1" applyBorder="1" applyAlignment="1">
      <alignment horizontal="center" vertical="center" wrapText="1"/>
    </xf>
    <xf numFmtId="9" fontId="26" fillId="0" borderId="61" xfId="0" applyNumberFormat="1" applyFont="1" applyFill="1" applyBorder="1"/>
    <xf numFmtId="0" fontId="28" fillId="0" borderId="61" xfId="0" applyFont="1" applyFill="1" applyBorder="1" applyAlignment="1">
      <alignment wrapText="1"/>
    </xf>
    <xf numFmtId="0" fontId="26" fillId="0" borderId="61" xfId="0" applyFont="1" applyFill="1" applyBorder="1"/>
    <xf numFmtId="0" fontId="25" fillId="0" borderId="61" xfId="0" applyFont="1" applyFill="1" applyBorder="1" applyAlignment="1">
      <alignment horizontal="center" vertical="center" wrapText="1"/>
    </xf>
    <xf numFmtId="9" fontId="38" fillId="0" borderId="34" xfId="0" applyNumberFormat="1" applyFont="1" applyFill="1" applyBorder="1" applyAlignment="1">
      <alignment horizontal="center" vertical="center"/>
    </xf>
    <xf numFmtId="9" fontId="38" fillId="0" borderId="35" xfId="0" applyNumberFormat="1" applyFont="1" applyFill="1" applyBorder="1" applyAlignment="1">
      <alignment horizontal="center" vertical="center"/>
    </xf>
    <xf numFmtId="9" fontId="38" fillId="0" borderId="61" xfId="0" applyNumberFormat="1" applyFont="1" applyFill="1" applyBorder="1" applyAlignment="1">
      <alignment horizontal="center" vertical="center"/>
    </xf>
    <xf numFmtId="9" fontId="38" fillId="11" borderId="60" xfId="0" applyNumberFormat="1" applyFont="1" applyFill="1" applyBorder="1" applyAlignment="1">
      <alignment horizontal="center" vertical="center"/>
    </xf>
    <xf numFmtId="0" fontId="3" fillId="3" borderId="10" xfId="0" applyFont="1" applyFill="1" applyBorder="1" applyAlignment="1">
      <alignment horizontal="center" vertical="center" wrapText="1"/>
    </xf>
    <xf numFmtId="0" fontId="2" fillId="0" borderId="13" xfId="0" applyFont="1" applyBorder="1"/>
    <xf numFmtId="0" fontId="1" fillId="4" borderId="10" xfId="0" applyFont="1" applyFill="1" applyBorder="1" applyAlignment="1">
      <alignment horizontal="center" vertical="center" wrapText="1"/>
    </xf>
    <xf numFmtId="0" fontId="2" fillId="0" borderId="5" xfId="0" applyFont="1" applyBorder="1"/>
    <xf numFmtId="0" fontId="3" fillId="5" borderId="1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2" fillId="0" borderId="9" xfId="0" applyFont="1" applyBorder="1"/>
    <xf numFmtId="0" fontId="3" fillId="2" borderId="4" xfId="0" applyFont="1" applyFill="1" applyBorder="1" applyAlignment="1">
      <alignment horizontal="center" vertical="center"/>
    </xf>
    <xf numFmtId="0" fontId="3" fillId="2" borderId="1" xfId="0" applyFont="1" applyFill="1" applyBorder="1" applyAlignment="1">
      <alignment horizontal="left" vertical="center" wrapText="1"/>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2" fillId="0" borderId="15" xfId="0" applyFont="1" applyBorder="1"/>
    <xf numFmtId="0" fontId="2" fillId="0" borderId="15" xfId="0" applyFont="1" applyBorder="1" applyAlignment="1">
      <alignment horizontal="center" vertical="center"/>
    </xf>
    <xf numFmtId="0" fontId="2" fillId="0" borderId="16" xfId="0" applyFont="1" applyBorder="1"/>
    <xf numFmtId="0" fontId="1" fillId="0" borderId="17" xfId="0" applyFont="1" applyBorder="1" applyAlignment="1">
      <alignment horizontal="center" vertical="center" wrapText="1"/>
    </xf>
    <xf numFmtId="0" fontId="0" fillId="0" borderId="0" xfId="0" applyFont="1" applyAlignment="1"/>
    <xf numFmtId="0" fontId="2" fillId="0" borderId="18" xfId="0" applyFont="1" applyBorder="1"/>
    <xf numFmtId="0" fontId="1" fillId="2" borderId="10" xfId="0" applyFont="1" applyFill="1" applyBorder="1" applyAlignment="1">
      <alignment horizontal="center" vertical="center"/>
    </xf>
    <xf numFmtId="0" fontId="2" fillId="0" borderId="11" xfId="0" applyFont="1" applyBorder="1"/>
    <xf numFmtId="0" fontId="4" fillId="0" borderId="1" xfId="0" applyFont="1" applyBorder="1" applyAlignment="1">
      <alignment horizontal="center"/>
    </xf>
    <xf numFmtId="0" fontId="2" fillId="0" borderId="27" xfId="0" applyFont="1" applyBorder="1"/>
    <xf numFmtId="0" fontId="2" fillId="0" borderId="28" xfId="0" applyFont="1" applyBorder="1"/>
    <xf numFmtId="0" fontId="31" fillId="0" borderId="1" xfId="0" applyFont="1" applyBorder="1" applyAlignment="1">
      <alignment horizontal="left" vertical="top" wrapText="1"/>
    </xf>
    <xf numFmtId="0" fontId="16" fillId="0" borderId="45" xfId="0" applyFont="1" applyBorder="1" applyAlignment="1">
      <alignment horizontal="center"/>
    </xf>
    <xf numFmtId="0" fontId="2" fillId="0" borderId="46" xfId="0" applyFont="1" applyBorder="1"/>
    <xf numFmtId="0" fontId="2" fillId="0" borderId="47" xfId="0" applyFont="1" applyBorder="1"/>
    <xf numFmtId="0" fontId="0" fillId="0" borderId="48" xfId="0" applyFont="1" applyBorder="1" applyAlignment="1"/>
    <xf numFmtId="0" fontId="2" fillId="0" borderId="49" xfId="0" applyFont="1" applyBorder="1"/>
    <xf numFmtId="0" fontId="2" fillId="0" borderId="50" xfId="0" applyFont="1" applyBorder="1"/>
    <xf numFmtId="0" fontId="35" fillId="0" borderId="56" xfId="0" applyFont="1" applyBorder="1" applyAlignment="1">
      <alignment horizontal="left" vertical="top" wrapText="1"/>
    </xf>
    <xf numFmtId="0" fontId="2" fillId="0" borderId="57" xfId="0" applyFont="1" applyBorder="1"/>
    <xf numFmtId="0" fontId="2" fillId="0" borderId="29" xfId="0" applyFont="1" applyBorder="1"/>
    <xf numFmtId="0" fontId="2" fillId="0" borderId="30" xfId="0" applyFont="1" applyBorder="1"/>
    <xf numFmtId="0" fontId="27" fillId="0" borderId="45" xfId="0" applyFont="1" applyBorder="1" applyAlignment="1">
      <alignment horizontal="center" wrapText="1"/>
    </xf>
    <xf numFmtId="0" fontId="2" fillId="0" borderId="58" xfId="0" applyFont="1" applyBorder="1"/>
    <xf numFmtId="0" fontId="0" fillId="0" borderId="30" xfId="0" applyFont="1" applyBorder="1" applyAlignment="1"/>
    <xf numFmtId="0" fontId="27" fillId="0" borderId="58" xfId="0" applyFont="1" applyBorder="1" applyAlignment="1">
      <alignment horizontal="center" wrapText="1"/>
    </xf>
    <xf numFmtId="0" fontId="2" fillId="0" borderId="48" xfId="0" applyFont="1" applyBorder="1"/>
    <xf numFmtId="0" fontId="27" fillId="0" borderId="29" xfId="0" applyFont="1" applyBorder="1" applyAlignment="1">
      <alignment horizontal="left" vertical="top" wrapText="1"/>
    </xf>
    <xf numFmtId="0" fontId="18" fillId="0" borderId="4" xfId="0" applyFont="1" applyBorder="1" applyAlignment="1">
      <alignment horizontal="center" vertical="center"/>
    </xf>
    <xf numFmtId="0" fontId="29" fillId="0" borderId="4" xfId="0" applyFont="1" applyBorder="1" applyAlignment="1">
      <alignment horizontal="center" vertical="center"/>
    </xf>
    <xf numFmtId="9" fontId="19" fillId="11" borderId="7" xfId="0" applyNumberFormat="1" applyFont="1" applyFill="1" applyBorder="1" applyAlignment="1">
      <alignment horizontal="right" vertical="center"/>
    </xf>
    <xf numFmtId="0" fontId="27" fillId="0" borderId="1" xfId="0" applyFont="1" applyBorder="1" applyAlignment="1">
      <alignment horizontal="left" vertical="top" wrapText="1"/>
    </xf>
  </cellXfs>
  <cellStyles count="4">
    <cellStyle name="Millares" xfId="1" builtinId="3"/>
    <cellStyle name="Normal" xfId="0" builtinId="0"/>
    <cellStyle name="Normal 2" xfId="3" xr:uid="{610E37CC-D34F-4C28-A5AC-AFB769B30977}"/>
    <cellStyle name="Porcentaje" xfId="2" builtinId="5"/>
  </cellStyles>
  <dxfs count="31">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fill>
        <patternFill patternType="solid">
          <fgColor theme="1"/>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DE INDICADORES  DE GESTION II SEMESTRE.xlsx]OBJ INSTITUCIONALES!TablaDinámica1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RESULTADOS OBJETIVOS INSTITUCIONALES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00B050"/>
          </a:solidFill>
          <a:ln>
            <a:noFill/>
          </a:ln>
          <a:effectLst/>
        </c:spPr>
      </c:pivotFmt>
      <c:pivotFmt>
        <c:idx val="2"/>
        <c:spPr>
          <a:solidFill>
            <a:srgbClr val="00B050"/>
          </a:solidFill>
          <a:ln>
            <a:noFill/>
          </a:ln>
          <a:effectLst/>
        </c:spPr>
      </c:pivotFmt>
      <c:pivotFmt>
        <c:idx val="3"/>
        <c:spPr>
          <a:solidFill>
            <a:srgbClr val="00B050"/>
          </a:solidFill>
          <a:ln>
            <a:noFill/>
          </a:ln>
          <a:effectLst/>
        </c:spPr>
      </c:pivotFmt>
      <c:pivotFmt>
        <c:idx val="4"/>
        <c:spPr>
          <a:solidFill>
            <a:srgbClr val="FFFF00"/>
          </a:solidFill>
          <a:ln>
            <a:noFill/>
          </a:ln>
          <a:effectLst/>
        </c:spPr>
      </c:pivotFmt>
      <c:pivotFmt>
        <c:idx val="5"/>
        <c:spPr>
          <a:solidFill>
            <a:srgbClr val="FFFF00"/>
          </a:solidFill>
          <a:ln>
            <a:noFill/>
          </a:ln>
          <a:effectLst/>
        </c:spPr>
      </c:pivotFmt>
      <c:pivotFmt>
        <c:idx val="6"/>
        <c:spPr>
          <a:solidFill>
            <a:srgbClr val="FFFF00"/>
          </a:solidFill>
          <a:ln>
            <a:noFill/>
          </a:ln>
          <a:effectLst/>
        </c:spPr>
      </c:pivotFmt>
    </c:pivotFmts>
    <c:plotArea>
      <c:layout>
        <c:manualLayout>
          <c:layoutTarget val="inner"/>
          <c:xMode val="edge"/>
          <c:yMode val="edge"/>
          <c:x val="5.2292640945298612E-2"/>
          <c:y val="0.27546184130829798"/>
          <c:w val="0.93125568875088482"/>
          <c:h val="0.45838961235614778"/>
        </c:manualLayout>
      </c:layout>
      <c:barChart>
        <c:barDir val="col"/>
        <c:grouping val="clustered"/>
        <c:varyColors val="0"/>
        <c:ser>
          <c:idx val="0"/>
          <c:order val="0"/>
          <c:tx>
            <c:strRef>
              <c:f>'OBJ INSTITUCIONALES'!$B$11</c:f>
              <c:strCache>
                <c:ptCount val="1"/>
                <c:pt idx="0">
                  <c:v>Total</c:v>
                </c:pt>
              </c:strCache>
            </c:strRef>
          </c:tx>
          <c:spPr>
            <a:solidFill>
              <a:schemeClr val="accent1"/>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3-6C27-4876-83E3-740B4B3540F2}"/>
              </c:ext>
            </c:extLst>
          </c:dPt>
          <c:dPt>
            <c:idx val="1"/>
            <c:invertIfNegative val="0"/>
            <c:bubble3D val="0"/>
            <c:spPr>
              <a:solidFill>
                <a:srgbClr val="00B050"/>
              </a:solidFill>
              <a:ln>
                <a:noFill/>
              </a:ln>
              <a:effectLst/>
            </c:spPr>
            <c:extLst>
              <c:ext xmlns:c16="http://schemas.microsoft.com/office/drawing/2014/chart" uri="{C3380CC4-5D6E-409C-BE32-E72D297353CC}">
                <c16:uniqueId val="{00000002-6C27-4876-83E3-740B4B3540F2}"/>
              </c:ext>
            </c:extLst>
          </c:dPt>
          <c:dPt>
            <c:idx val="2"/>
            <c:invertIfNegative val="0"/>
            <c:bubble3D val="0"/>
            <c:spPr>
              <a:solidFill>
                <a:srgbClr val="FFFF00"/>
              </a:solidFill>
              <a:ln>
                <a:noFill/>
              </a:ln>
              <a:effectLst/>
            </c:spPr>
            <c:extLst>
              <c:ext xmlns:c16="http://schemas.microsoft.com/office/drawing/2014/chart" uri="{C3380CC4-5D6E-409C-BE32-E72D297353CC}">
                <c16:uniqueId val="{00000004-6C27-4876-83E3-740B4B3540F2}"/>
              </c:ext>
            </c:extLst>
          </c:dPt>
          <c:dPt>
            <c:idx val="3"/>
            <c:invertIfNegative val="0"/>
            <c:bubble3D val="0"/>
            <c:spPr>
              <a:solidFill>
                <a:srgbClr val="FFFF00"/>
              </a:solidFill>
              <a:ln>
                <a:noFill/>
              </a:ln>
              <a:effectLst/>
            </c:spPr>
            <c:extLst>
              <c:ext xmlns:c16="http://schemas.microsoft.com/office/drawing/2014/chart" uri="{C3380CC4-5D6E-409C-BE32-E72D297353CC}">
                <c16:uniqueId val="{00000005-6C27-4876-83E3-740B4B3540F2}"/>
              </c:ext>
            </c:extLst>
          </c:dPt>
          <c:dPt>
            <c:idx val="4"/>
            <c:invertIfNegative val="0"/>
            <c:bubble3D val="0"/>
            <c:spPr>
              <a:solidFill>
                <a:srgbClr val="00B050"/>
              </a:solidFill>
              <a:ln>
                <a:noFill/>
              </a:ln>
              <a:effectLst/>
            </c:spPr>
            <c:extLst>
              <c:ext xmlns:c16="http://schemas.microsoft.com/office/drawing/2014/chart" uri="{C3380CC4-5D6E-409C-BE32-E72D297353CC}">
                <c16:uniqueId val="{00000001-6C27-4876-83E3-740B4B3540F2}"/>
              </c:ext>
            </c:extLst>
          </c:dPt>
          <c:dPt>
            <c:idx val="5"/>
            <c:invertIfNegative val="0"/>
            <c:bubble3D val="0"/>
            <c:spPr>
              <a:solidFill>
                <a:srgbClr val="00B050"/>
              </a:solidFill>
              <a:ln>
                <a:noFill/>
              </a:ln>
              <a:effectLst/>
            </c:spPr>
            <c:extLst>
              <c:ext xmlns:c16="http://schemas.microsoft.com/office/drawing/2014/chart" uri="{C3380CC4-5D6E-409C-BE32-E72D297353CC}">
                <c16:uniqueId val="{00000000-6C27-4876-83E3-740B4B3540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 INSTITUCIONALES'!$A$12:$A$18</c:f>
              <c:strCache>
                <c:ptCount val="6"/>
                <c:pt idx="0">
                  <c:v>1. Garantizar la prestación de los servicios de salud, que requieran nuestros afiliados a través de la efectiva administración de los mismos</c:v>
                </c:pt>
                <c:pt idx="1">
                  <c:v>2. Reconocer las prestaciones económicas y ordenar el respectivo pago.</c:v>
                </c:pt>
                <c:pt idx="2">
                  <c:v>3. Ser modelo de Gestión Pública en el sector social.</c:v>
                </c:pt>
                <c:pt idx="3">
                  <c:v>4. Mantener un sistema de información en línea confiable para todos los usuarios del FPS y ciudadanos, que permita una retroalimentación constante.</c:v>
                </c:pt>
                <c:pt idx="4">
                  <c:v>5. Fortalecer la administración de los bienes de la entidad y la óptima gestión de los recursos.</c:v>
                </c:pt>
                <c:pt idx="5">
                  <c:v>6. Fortalecer los mecanismos de comunicación organizacional e informativa para proyectar los resultados de la Gestión de la Entidad.</c:v>
                </c:pt>
              </c:strCache>
            </c:strRef>
          </c:cat>
          <c:val>
            <c:numRef>
              <c:f>'OBJ INSTITUCIONALES'!$B$12:$B$18</c:f>
              <c:numCache>
                <c:formatCode>0%</c:formatCode>
                <c:ptCount val="6"/>
                <c:pt idx="0">
                  <c:v>0.93305555555555564</c:v>
                </c:pt>
                <c:pt idx="1">
                  <c:v>0.96557759626604434</c:v>
                </c:pt>
                <c:pt idx="2">
                  <c:v>0.93628869461005759</c:v>
                </c:pt>
                <c:pt idx="3">
                  <c:v>0.8355555555555555</c:v>
                </c:pt>
                <c:pt idx="4">
                  <c:v>1</c:v>
                </c:pt>
                <c:pt idx="5">
                  <c:v>0.98666666666666669</c:v>
                </c:pt>
              </c:numCache>
            </c:numRef>
          </c:val>
          <c:extLst>
            <c:ext xmlns:c16="http://schemas.microsoft.com/office/drawing/2014/chart" uri="{C3380CC4-5D6E-409C-BE32-E72D297353CC}">
              <c16:uniqueId val="{00000000-23B2-4DB3-938B-8561F589A5BF}"/>
            </c:ext>
          </c:extLst>
        </c:ser>
        <c:dLbls>
          <c:showLegendKey val="0"/>
          <c:showVal val="0"/>
          <c:showCatName val="0"/>
          <c:showSerName val="0"/>
          <c:showPercent val="0"/>
          <c:showBubbleSize val="0"/>
        </c:dLbls>
        <c:gapWidth val="219"/>
        <c:overlap val="-27"/>
        <c:axId val="1306511248"/>
        <c:axId val="1300485472"/>
      </c:barChart>
      <c:catAx>
        <c:axId val="130651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0485472"/>
        <c:crosses val="autoZero"/>
        <c:auto val="1"/>
        <c:lblAlgn val="ctr"/>
        <c:lblOffset val="100"/>
        <c:noMultiLvlLbl val="0"/>
      </c:catAx>
      <c:valAx>
        <c:axId val="13004854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51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DE INDICADORES  DE GESTION II SEMESTRE.xlsx]OBJ ESTRATEGICOS!TablaDinámica4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OBJETIVOS</a:t>
            </a:r>
            <a:r>
              <a:rPr lang="es-CO" baseline="0"/>
              <a:t> ESTRATEGICOS FPS FNC</a:t>
            </a:r>
          </a:p>
          <a:p>
            <a:pPr>
              <a:defRPr/>
            </a:pPr>
            <a:r>
              <a:rPr lang="es-CO" baseline="0"/>
              <a:t>RESULTADOS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FF00"/>
          </a:solidFill>
          <a:ln>
            <a:noFill/>
          </a:ln>
          <a:effectLst/>
        </c:spPr>
      </c:pivotFmt>
      <c:pivotFmt>
        <c:idx val="2"/>
        <c:spPr>
          <a:solidFill>
            <a:srgbClr val="FFFF00"/>
          </a:solidFill>
          <a:ln>
            <a:noFill/>
          </a:ln>
          <a:effectLst/>
        </c:spPr>
      </c:pivotFmt>
      <c:pivotFmt>
        <c:idx val="3"/>
        <c:spPr>
          <a:solidFill>
            <a:srgbClr val="FFFF00"/>
          </a:solidFill>
          <a:ln>
            <a:noFill/>
          </a:ln>
          <a:effectLst/>
        </c:spPr>
      </c:pivotFmt>
      <c:pivotFmt>
        <c:idx val="4"/>
        <c:spPr>
          <a:solidFill>
            <a:srgbClr val="FFFF00"/>
          </a:solidFill>
          <a:ln>
            <a:noFill/>
          </a:ln>
          <a:effectLst/>
        </c:spPr>
      </c:pivotFmt>
      <c:pivotFmt>
        <c:idx val="5"/>
        <c:spPr>
          <a:solidFill>
            <a:srgbClr val="FFFF00"/>
          </a:solidFill>
          <a:ln>
            <a:noFill/>
          </a:ln>
          <a:effectLst/>
        </c:spPr>
      </c:pivotFmt>
      <c:pivotFmt>
        <c:idx val="6"/>
        <c:spPr>
          <a:solidFill>
            <a:srgbClr val="FFFF00"/>
          </a:solidFill>
          <a:ln>
            <a:noFill/>
          </a:ln>
          <a:effectLst/>
        </c:spPr>
      </c:pivotFmt>
      <c:pivotFmt>
        <c:idx val="7"/>
        <c:spPr>
          <a:solidFill>
            <a:srgbClr val="FFFF00"/>
          </a:solidFill>
          <a:ln>
            <a:noFill/>
          </a:ln>
          <a:effectLst/>
        </c:spPr>
      </c:pivotFmt>
      <c:pivotFmt>
        <c:idx val="8"/>
        <c:spPr>
          <a:solidFill>
            <a:srgbClr val="FFFF00"/>
          </a:solidFill>
          <a:ln>
            <a:noFill/>
          </a:ln>
          <a:effectLst/>
        </c:spPr>
      </c:pivotFmt>
      <c:pivotFmt>
        <c:idx val="9"/>
        <c:spPr>
          <a:solidFill>
            <a:srgbClr val="FFFF00"/>
          </a:solidFill>
          <a:ln>
            <a:noFill/>
          </a:ln>
          <a:effectLst/>
        </c:spPr>
      </c:pivotFmt>
      <c:pivotFmt>
        <c:idx val="10"/>
        <c:spPr>
          <a:solidFill>
            <a:srgbClr val="FFFF00"/>
          </a:solidFill>
          <a:ln>
            <a:noFill/>
          </a:ln>
          <a:effectLst/>
        </c:spPr>
      </c:pivotFmt>
      <c:pivotFmt>
        <c:idx val="11"/>
        <c:spPr>
          <a:solidFill>
            <a:srgbClr val="FFFF00"/>
          </a:solidFill>
          <a:ln>
            <a:noFill/>
          </a:ln>
          <a:effectLst/>
        </c:spPr>
      </c:pivotFmt>
      <c:pivotFmt>
        <c:idx val="12"/>
        <c:spPr>
          <a:solidFill>
            <a:srgbClr val="FF0000"/>
          </a:solidFill>
          <a:ln>
            <a:noFill/>
          </a:ln>
          <a:effectLst/>
        </c:spPr>
      </c:pivotFmt>
      <c:pivotFmt>
        <c:idx val="13"/>
        <c:spPr>
          <a:solidFill>
            <a:srgbClr val="00B050"/>
          </a:solidFill>
          <a:ln>
            <a:noFill/>
          </a:ln>
          <a:effectLst/>
        </c:spPr>
      </c:pivotFmt>
      <c:pivotFmt>
        <c:idx val="14"/>
        <c:spPr>
          <a:solidFill>
            <a:srgbClr val="00B050"/>
          </a:solidFill>
          <a:ln>
            <a:noFill/>
          </a:ln>
          <a:effectLst/>
        </c:spPr>
      </c:pivotFmt>
      <c:pivotFmt>
        <c:idx val="15"/>
        <c:spPr>
          <a:solidFill>
            <a:srgbClr val="00B050"/>
          </a:solidFill>
          <a:ln>
            <a:noFill/>
          </a:ln>
          <a:effectLst/>
        </c:spPr>
      </c:pivotFmt>
      <c:pivotFmt>
        <c:idx val="16"/>
        <c:spPr>
          <a:solidFill>
            <a:srgbClr val="00B050"/>
          </a:solidFill>
          <a:ln>
            <a:noFill/>
          </a:ln>
          <a:effectLst/>
        </c:spPr>
      </c:pivotFmt>
      <c:pivotFmt>
        <c:idx val="17"/>
        <c:spPr>
          <a:solidFill>
            <a:srgbClr val="00B050"/>
          </a:solidFill>
          <a:ln>
            <a:noFill/>
          </a:ln>
          <a:effectLst/>
        </c:spPr>
      </c:pivotFmt>
      <c:pivotFmt>
        <c:idx val="18"/>
        <c:spPr>
          <a:solidFill>
            <a:srgbClr val="00B050"/>
          </a:solidFill>
          <a:ln>
            <a:noFill/>
          </a:ln>
          <a:effectLst/>
        </c:spPr>
      </c:pivotFmt>
      <c:pivotFmt>
        <c:idx val="19"/>
        <c:spPr>
          <a:solidFill>
            <a:srgbClr val="00B050"/>
          </a:solidFill>
          <a:ln>
            <a:noFill/>
          </a:ln>
          <a:effectLst/>
        </c:spPr>
      </c:pivotFmt>
      <c:pivotFmt>
        <c:idx val="20"/>
        <c:spPr>
          <a:solidFill>
            <a:srgbClr val="00B050"/>
          </a:solidFill>
          <a:ln>
            <a:noFill/>
          </a:ln>
          <a:effectLst/>
        </c:spPr>
      </c:pivotFmt>
      <c:pivotFmt>
        <c:idx val="21"/>
        <c:spPr>
          <a:solidFill>
            <a:srgbClr val="00B050"/>
          </a:solidFill>
          <a:ln>
            <a:noFill/>
          </a:ln>
          <a:effectLst/>
        </c:spPr>
      </c:pivotFmt>
      <c:pivotFmt>
        <c:idx val="22"/>
        <c:spPr>
          <a:solidFill>
            <a:srgbClr val="00B050"/>
          </a:solidFill>
          <a:ln>
            <a:noFill/>
          </a:ln>
          <a:effectLst/>
        </c:spPr>
      </c:pivotFmt>
      <c:pivotFmt>
        <c:idx val="23"/>
        <c:spPr>
          <a:solidFill>
            <a:srgbClr val="00B050"/>
          </a:solidFill>
          <a:ln>
            <a:noFill/>
          </a:ln>
          <a:effectLst/>
        </c:spPr>
      </c:pivotFmt>
    </c:pivotFmts>
    <c:plotArea>
      <c:layout/>
      <c:barChart>
        <c:barDir val="bar"/>
        <c:grouping val="clustered"/>
        <c:varyColors val="0"/>
        <c:ser>
          <c:idx val="0"/>
          <c:order val="0"/>
          <c:tx>
            <c:strRef>
              <c:f>'OBJ ESTRATEGICOS'!$B$10</c:f>
              <c:strCache>
                <c:ptCount val="1"/>
                <c:pt idx="0">
                  <c:v>Total</c:v>
                </c:pt>
              </c:strCache>
            </c:strRef>
          </c:tx>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B-2EB4-477F-BB22-3C2A661FF5D7}"/>
              </c:ext>
            </c:extLst>
          </c:dPt>
          <c:dPt>
            <c:idx val="1"/>
            <c:invertIfNegative val="0"/>
            <c:bubble3D val="0"/>
            <c:spPr>
              <a:solidFill>
                <a:srgbClr val="FFFF00"/>
              </a:solidFill>
              <a:ln>
                <a:noFill/>
              </a:ln>
              <a:effectLst/>
            </c:spPr>
            <c:extLst>
              <c:ext xmlns:c16="http://schemas.microsoft.com/office/drawing/2014/chart" uri="{C3380CC4-5D6E-409C-BE32-E72D297353CC}">
                <c16:uniqueId val="{0000000A-2EB4-477F-BB22-3C2A661FF5D7}"/>
              </c:ext>
            </c:extLst>
          </c:dPt>
          <c:dPt>
            <c:idx val="2"/>
            <c:invertIfNegative val="0"/>
            <c:bubble3D val="0"/>
            <c:spPr>
              <a:solidFill>
                <a:srgbClr val="FFFF00"/>
              </a:solidFill>
              <a:ln>
                <a:noFill/>
              </a:ln>
              <a:effectLst/>
            </c:spPr>
            <c:extLst>
              <c:ext xmlns:c16="http://schemas.microsoft.com/office/drawing/2014/chart" uri="{C3380CC4-5D6E-409C-BE32-E72D297353CC}">
                <c16:uniqueId val="{00000009-2EB4-477F-BB22-3C2A661FF5D7}"/>
              </c:ext>
            </c:extLst>
          </c:dPt>
          <c:dPt>
            <c:idx val="3"/>
            <c:invertIfNegative val="0"/>
            <c:bubble3D val="0"/>
            <c:spPr>
              <a:solidFill>
                <a:srgbClr val="FFFF00"/>
              </a:solidFill>
              <a:ln>
                <a:noFill/>
              </a:ln>
              <a:effectLst/>
            </c:spPr>
            <c:extLst>
              <c:ext xmlns:c16="http://schemas.microsoft.com/office/drawing/2014/chart" uri="{C3380CC4-5D6E-409C-BE32-E72D297353CC}">
                <c16:uniqueId val="{00000008-2EB4-477F-BB22-3C2A661FF5D7}"/>
              </c:ext>
            </c:extLst>
          </c:dPt>
          <c:dPt>
            <c:idx val="4"/>
            <c:invertIfNegative val="0"/>
            <c:bubble3D val="0"/>
            <c:spPr>
              <a:solidFill>
                <a:srgbClr val="FFFF00"/>
              </a:solidFill>
              <a:ln>
                <a:noFill/>
              </a:ln>
              <a:effectLst/>
            </c:spPr>
            <c:extLst>
              <c:ext xmlns:c16="http://schemas.microsoft.com/office/drawing/2014/chart" uri="{C3380CC4-5D6E-409C-BE32-E72D297353CC}">
                <c16:uniqueId val="{00000007-2EB4-477F-BB22-3C2A661FF5D7}"/>
              </c:ext>
            </c:extLst>
          </c:dPt>
          <c:dPt>
            <c:idx val="5"/>
            <c:invertIfNegative val="0"/>
            <c:bubble3D val="0"/>
            <c:spPr>
              <a:solidFill>
                <a:srgbClr val="FFFF00"/>
              </a:solidFill>
              <a:ln>
                <a:noFill/>
              </a:ln>
              <a:effectLst/>
            </c:spPr>
            <c:extLst>
              <c:ext xmlns:c16="http://schemas.microsoft.com/office/drawing/2014/chart" uri="{C3380CC4-5D6E-409C-BE32-E72D297353CC}">
                <c16:uniqueId val="{00000006-2EB4-477F-BB22-3C2A661FF5D7}"/>
              </c:ext>
            </c:extLst>
          </c:dPt>
          <c:dPt>
            <c:idx val="6"/>
            <c:invertIfNegative val="0"/>
            <c:bubble3D val="0"/>
            <c:spPr>
              <a:solidFill>
                <a:srgbClr val="FFFF00"/>
              </a:solidFill>
              <a:ln>
                <a:noFill/>
              </a:ln>
              <a:effectLst/>
            </c:spPr>
            <c:extLst>
              <c:ext xmlns:c16="http://schemas.microsoft.com/office/drawing/2014/chart" uri="{C3380CC4-5D6E-409C-BE32-E72D297353CC}">
                <c16:uniqueId val="{00000005-2EB4-477F-BB22-3C2A661FF5D7}"/>
              </c:ext>
            </c:extLst>
          </c:dPt>
          <c:dPt>
            <c:idx val="7"/>
            <c:invertIfNegative val="0"/>
            <c:bubble3D val="0"/>
            <c:spPr>
              <a:solidFill>
                <a:srgbClr val="FFFF00"/>
              </a:solidFill>
              <a:ln>
                <a:noFill/>
              </a:ln>
              <a:effectLst/>
            </c:spPr>
            <c:extLst>
              <c:ext xmlns:c16="http://schemas.microsoft.com/office/drawing/2014/chart" uri="{C3380CC4-5D6E-409C-BE32-E72D297353CC}">
                <c16:uniqueId val="{00000004-2EB4-477F-BB22-3C2A661FF5D7}"/>
              </c:ext>
            </c:extLst>
          </c:dPt>
          <c:dPt>
            <c:idx val="8"/>
            <c:invertIfNegative val="0"/>
            <c:bubble3D val="0"/>
            <c:spPr>
              <a:solidFill>
                <a:srgbClr val="FFFF00"/>
              </a:solidFill>
              <a:ln>
                <a:noFill/>
              </a:ln>
              <a:effectLst/>
            </c:spPr>
            <c:extLst>
              <c:ext xmlns:c16="http://schemas.microsoft.com/office/drawing/2014/chart" uri="{C3380CC4-5D6E-409C-BE32-E72D297353CC}">
                <c16:uniqueId val="{00000003-2EB4-477F-BB22-3C2A661FF5D7}"/>
              </c:ext>
            </c:extLst>
          </c:dPt>
          <c:dPt>
            <c:idx val="9"/>
            <c:invertIfNegative val="0"/>
            <c:bubble3D val="0"/>
            <c:spPr>
              <a:solidFill>
                <a:srgbClr val="FFFF00"/>
              </a:solidFill>
              <a:ln>
                <a:noFill/>
              </a:ln>
              <a:effectLst/>
            </c:spPr>
            <c:extLst>
              <c:ext xmlns:c16="http://schemas.microsoft.com/office/drawing/2014/chart" uri="{C3380CC4-5D6E-409C-BE32-E72D297353CC}">
                <c16:uniqueId val="{00000002-2EB4-477F-BB22-3C2A661FF5D7}"/>
              </c:ext>
            </c:extLst>
          </c:dPt>
          <c:dPt>
            <c:idx val="10"/>
            <c:invertIfNegative val="0"/>
            <c:bubble3D val="0"/>
            <c:spPr>
              <a:solidFill>
                <a:srgbClr val="FFFF00"/>
              </a:solidFill>
              <a:ln>
                <a:noFill/>
              </a:ln>
              <a:effectLst/>
            </c:spPr>
            <c:extLst>
              <c:ext xmlns:c16="http://schemas.microsoft.com/office/drawing/2014/chart" uri="{C3380CC4-5D6E-409C-BE32-E72D297353CC}">
                <c16:uniqueId val="{00000001-2EB4-477F-BB22-3C2A661FF5D7}"/>
              </c:ext>
            </c:extLst>
          </c:dPt>
          <c:dPt>
            <c:idx val="11"/>
            <c:invertIfNegative val="0"/>
            <c:bubble3D val="0"/>
            <c:spPr>
              <a:solidFill>
                <a:srgbClr val="FFFF00"/>
              </a:solidFill>
              <a:ln>
                <a:noFill/>
              </a:ln>
              <a:effectLst/>
            </c:spPr>
            <c:extLst>
              <c:ext xmlns:c16="http://schemas.microsoft.com/office/drawing/2014/chart" uri="{C3380CC4-5D6E-409C-BE32-E72D297353CC}">
                <c16:uniqueId val="{00000000-2EB4-477F-BB22-3C2A661FF5D7}"/>
              </c:ext>
            </c:extLst>
          </c:dPt>
          <c:dPt>
            <c:idx val="12"/>
            <c:invertIfNegative val="0"/>
            <c:bubble3D val="0"/>
            <c:spPr>
              <a:solidFill>
                <a:srgbClr val="00B050"/>
              </a:solidFill>
              <a:ln>
                <a:noFill/>
              </a:ln>
              <a:effectLst/>
            </c:spPr>
            <c:extLst>
              <c:ext xmlns:c16="http://schemas.microsoft.com/office/drawing/2014/chart" uri="{C3380CC4-5D6E-409C-BE32-E72D297353CC}">
                <c16:uniqueId val="{00000016-2EB4-477F-BB22-3C2A661FF5D7}"/>
              </c:ext>
            </c:extLst>
          </c:dPt>
          <c:dPt>
            <c:idx val="13"/>
            <c:invertIfNegative val="0"/>
            <c:bubble3D val="0"/>
            <c:spPr>
              <a:solidFill>
                <a:srgbClr val="00B050"/>
              </a:solidFill>
              <a:ln>
                <a:noFill/>
              </a:ln>
              <a:effectLst/>
            </c:spPr>
            <c:extLst>
              <c:ext xmlns:c16="http://schemas.microsoft.com/office/drawing/2014/chart" uri="{C3380CC4-5D6E-409C-BE32-E72D297353CC}">
                <c16:uniqueId val="{00000015-2EB4-477F-BB22-3C2A661FF5D7}"/>
              </c:ext>
            </c:extLst>
          </c:dPt>
          <c:dPt>
            <c:idx val="14"/>
            <c:invertIfNegative val="0"/>
            <c:bubble3D val="0"/>
            <c:spPr>
              <a:solidFill>
                <a:srgbClr val="00B050"/>
              </a:solidFill>
              <a:ln>
                <a:noFill/>
              </a:ln>
              <a:effectLst/>
            </c:spPr>
            <c:extLst>
              <c:ext xmlns:c16="http://schemas.microsoft.com/office/drawing/2014/chart" uri="{C3380CC4-5D6E-409C-BE32-E72D297353CC}">
                <c16:uniqueId val="{00000014-2EB4-477F-BB22-3C2A661FF5D7}"/>
              </c:ext>
            </c:extLst>
          </c:dPt>
          <c:dPt>
            <c:idx val="15"/>
            <c:invertIfNegative val="0"/>
            <c:bubble3D val="0"/>
            <c:spPr>
              <a:solidFill>
                <a:srgbClr val="00B050"/>
              </a:solidFill>
              <a:ln>
                <a:noFill/>
              </a:ln>
              <a:effectLst/>
            </c:spPr>
            <c:extLst>
              <c:ext xmlns:c16="http://schemas.microsoft.com/office/drawing/2014/chart" uri="{C3380CC4-5D6E-409C-BE32-E72D297353CC}">
                <c16:uniqueId val="{00000013-2EB4-477F-BB22-3C2A661FF5D7}"/>
              </c:ext>
            </c:extLst>
          </c:dPt>
          <c:dPt>
            <c:idx val="16"/>
            <c:invertIfNegative val="0"/>
            <c:bubble3D val="0"/>
            <c:spPr>
              <a:solidFill>
                <a:srgbClr val="00B050"/>
              </a:solidFill>
              <a:ln>
                <a:noFill/>
              </a:ln>
              <a:effectLst/>
            </c:spPr>
            <c:extLst>
              <c:ext xmlns:c16="http://schemas.microsoft.com/office/drawing/2014/chart" uri="{C3380CC4-5D6E-409C-BE32-E72D297353CC}">
                <c16:uniqueId val="{00000012-2EB4-477F-BB22-3C2A661FF5D7}"/>
              </c:ext>
            </c:extLst>
          </c:dPt>
          <c:dPt>
            <c:idx val="17"/>
            <c:invertIfNegative val="0"/>
            <c:bubble3D val="0"/>
            <c:spPr>
              <a:solidFill>
                <a:srgbClr val="00B050"/>
              </a:solidFill>
              <a:ln>
                <a:noFill/>
              </a:ln>
              <a:effectLst/>
            </c:spPr>
            <c:extLst>
              <c:ext xmlns:c16="http://schemas.microsoft.com/office/drawing/2014/chart" uri="{C3380CC4-5D6E-409C-BE32-E72D297353CC}">
                <c16:uniqueId val="{00000011-2EB4-477F-BB22-3C2A661FF5D7}"/>
              </c:ext>
            </c:extLst>
          </c:dPt>
          <c:dPt>
            <c:idx val="18"/>
            <c:invertIfNegative val="0"/>
            <c:bubble3D val="0"/>
            <c:spPr>
              <a:solidFill>
                <a:srgbClr val="00B050"/>
              </a:solidFill>
              <a:ln>
                <a:noFill/>
              </a:ln>
              <a:effectLst/>
            </c:spPr>
            <c:extLst>
              <c:ext xmlns:c16="http://schemas.microsoft.com/office/drawing/2014/chart" uri="{C3380CC4-5D6E-409C-BE32-E72D297353CC}">
                <c16:uniqueId val="{00000010-2EB4-477F-BB22-3C2A661FF5D7}"/>
              </c:ext>
            </c:extLst>
          </c:dPt>
          <c:dPt>
            <c:idx val="19"/>
            <c:invertIfNegative val="0"/>
            <c:bubble3D val="0"/>
            <c:spPr>
              <a:solidFill>
                <a:srgbClr val="00B050"/>
              </a:solidFill>
              <a:ln>
                <a:noFill/>
              </a:ln>
              <a:effectLst/>
            </c:spPr>
            <c:extLst>
              <c:ext xmlns:c16="http://schemas.microsoft.com/office/drawing/2014/chart" uri="{C3380CC4-5D6E-409C-BE32-E72D297353CC}">
                <c16:uniqueId val="{0000000F-2EB4-477F-BB22-3C2A661FF5D7}"/>
              </c:ext>
            </c:extLst>
          </c:dPt>
          <c:dPt>
            <c:idx val="20"/>
            <c:invertIfNegative val="0"/>
            <c:bubble3D val="0"/>
            <c:spPr>
              <a:solidFill>
                <a:srgbClr val="00B050"/>
              </a:solidFill>
              <a:ln>
                <a:noFill/>
              </a:ln>
              <a:effectLst/>
            </c:spPr>
            <c:extLst>
              <c:ext xmlns:c16="http://schemas.microsoft.com/office/drawing/2014/chart" uri="{C3380CC4-5D6E-409C-BE32-E72D297353CC}">
                <c16:uniqueId val="{0000000E-2EB4-477F-BB22-3C2A661FF5D7}"/>
              </c:ext>
            </c:extLst>
          </c:dPt>
          <c:dPt>
            <c:idx val="21"/>
            <c:invertIfNegative val="0"/>
            <c:bubble3D val="0"/>
            <c:spPr>
              <a:solidFill>
                <a:srgbClr val="00B050"/>
              </a:solidFill>
              <a:ln>
                <a:noFill/>
              </a:ln>
              <a:effectLst/>
            </c:spPr>
            <c:extLst>
              <c:ext xmlns:c16="http://schemas.microsoft.com/office/drawing/2014/chart" uri="{C3380CC4-5D6E-409C-BE32-E72D297353CC}">
                <c16:uniqueId val="{0000000D-2EB4-477F-BB22-3C2A661FF5D7}"/>
              </c:ext>
            </c:extLst>
          </c:dPt>
          <c:dPt>
            <c:idx val="22"/>
            <c:invertIfNegative val="0"/>
            <c:bubble3D val="0"/>
            <c:spPr>
              <a:solidFill>
                <a:srgbClr val="00B050"/>
              </a:solidFill>
              <a:ln>
                <a:noFill/>
              </a:ln>
              <a:effectLst/>
            </c:spPr>
            <c:extLst>
              <c:ext xmlns:c16="http://schemas.microsoft.com/office/drawing/2014/chart" uri="{C3380CC4-5D6E-409C-BE32-E72D297353CC}">
                <c16:uniqueId val="{0000000C-2EB4-477F-BB22-3C2A661FF5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'OBJ ESTRATEGICOS'!$A$11:$A$34</c:f>
              <c:strCache>
                <c:ptCount val="23"/>
                <c:pt idx="0">
                  <c:v>20. Aumentar los atributos de calidad de los sistemas de información en un 20% durante el periodo comprendido entre el 2020 y 2022 por medio de la actualización de los sistemas de información existentes en la entidad para suplir las necesidades de los proc</c:v>
                </c:pt>
                <c:pt idx="1">
                  <c:v>16. Aumentar la medición a las actividades criticas de éxito en un 80% (de 20% a 80%) mediante la aplicación de una metodología adecuada para garantizar el cumplimiento de los objetivos y metas institucionales para la vigencia 2021</c:v>
                </c:pt>
                <c:pt idx="2">
                  <c:v>17. Mejora la infraestructura, componentes y plataformas de tecnología, c anales de comunicación y servicios tecnológicos del FPS-FNC en un 80% a través del PETIC durante el periodo comprendido entre el 2020 y 2022 </c:v>
                </c:pt>
                <c:pt idx="3">
                  <c:v>18. Mejorar los tiempos de solución de las solicitudes atendidas por soporte técnico a 1 día hábil del 90% de solicitudes recibidas, durante el periodo comprendido entre el 2020 y 2022 por medio de la adquisición, mejora o reemplazo de las plataformas, her</c:v>
                </c:pt>
                <c:pt idx="4">
                  <c:v>3. Garantizar que mínimo el 60% de los pacientes con diagnóstico de hipertensión arterial que se encuentren con cifras tensionales por debajo de 140/90 mmHg por medio del análisis de la base de datos de la ruta cardio cerebrovascular para establecer accion</c:v>
                </c:pt>
                <c:pt idx="5">
                  <c:v>29. Fortalecer la seguridad de la información en un 90% a través de la ejecución de controles que aseguren la disponibilidad, integridad y confidencialidad de los activos de información cumpliendo la normatividad vigente para las vigencias 2022 y 2023</c:v>
                </c:pt>
                <c:pt idx="6">
                  <c:v>22. Responder en termino de oportunidad los requerimientos allegados al proceso Asistencia Jurídica en un 100% ejerciendo controles sobre el reparto y seguimiento al insumo requerido a los procesos misionales y de apoyo para evitar multas y sanciones por l</c:v>
                </c:pt>
                <c:pt idx="7">
                  <c:v>13. Medir la eficiencia en el uso de los recursos asignados mediante la verificación del Indicador de PAC no Utilizado (INPANUT) del 100% de los limites establecidos por el Tesoro Nacional para cada objeto de gasto (gastos de personal 95%, adquisición de b</c:v>
                </c:pt>
                <c:pt idx="8">
                  <c:v>24. Implementar el Modelo Integrado de Planeación y Gestión -MIPG articulado con los subsistemas de Gestión, a través de la ejecución del 100% de las acciones establecidas en los planes de acción MIPG y de articulación de los subsistemas (Sistema integrado</c:v>
                </c:pt>
                <c:pt idx="9">
                  <c:v>25. Implementar el sistema Integrado de Gestión en un 100% mediante el cumplimiento de los requisitos de la NTC ISO 9001:2015, NTC ISO 14001:2015, NTC ISO 45001:2018, NTC ISO 27001:2013 para mejorar la gestión institucional durante las vigencias 2021 y 202</c:v>
                </c:pt>
                <c:pt idx="10">
                  <c:v>27. Aumentar el recaudo de las obligaciones constituidas a favor de la Entidad en un 15% convocando a los deudores a mesas de trabajo para suscribir acuerdos de pago desde tercer trimestre de 2020, hasta el segundo trimestre de 2021</c:v>
                </c:pt>
                <c:pt idx="11">
                  <c:v>6. Aumentar la solicitud de trámites en línea por medio de la página web en un 70%, con el fin de que los usuarios tengan la posibilidad de realizar las solicitudes por medio virtual y no presencial para prepararnos ante cualquier contingencia como la Emer</c:v>
                </c:pt>
                <c:pt idx="12">
                  <c:v>4. Tamizar al mínimo el 50% de las mujeres para la identificación temprana de cáncer de cuello uterino de acuerdo al esquema por medio del análisis de la base de datos de la ruta promoción y mantenimiento de la salud para establecer acciones encaminadas a </c:v>
                </c:pt>
                <c:pt idx="13">
                  <c:v>2. Realizar revisión constante a todas las encuestas de satisfacción postramite realizadas por el personal de atención al ciudadano para hacer seguimiento a las que tengan baja calificación y aplicar medidas correctivas en los cuatro trimestres del año</c:v>
                </c:pt>
                <c:pt idx="14">
                  <c:v>5. Mantener informado a los usuarios en su totalidad (100%) a través de la adquisición de un software moderno que permita determinar oportunamente el estado de las PQRSD en un tiempo máximo de 5 minutos</c:v>
                </c:pt>
                <c:pt idx="15">
                  <c:v>28. Realizar el análisis de viabilidad que permita identificar el 100% de las necesidades institucionales, mediante el estudio técnico que conlleve al rediseño organizacional en los próximos 2 años.</c:v>
                </c:pt>
                <c:pt idx="16">
                  <c:v>10. Registrar oportunamente y con razonabilidad del 100% los hechos económicos de la entidad utilizando como herramienta tecnológica administrada por el SIIF Nación con el fin de proporcionar estados financieros bajo la normatividad existente de manera men</c:v>
                </c:pt>
                <c:pt idx="17">
                  <c:v>15. Presentar al archivo general de la nación la totalidad de las tablas de retención documental para que en un periodo no mayor a 90 días sean aprobadas y convalidadas y poderlas aplicar al archivo del FPS</c:v>
                </c:pt>
                <c:pt idx="18">
                  <c:v>7. Fomentar la implementación de las políticas institucionales en un 100%, orientado a satisfacer las necesidades identificadas para la gestión estratégica del Talento Humano, mediante la aplicación de los lineamientos y metodologías emitidas por el DAFP, </c:v>
                </c:pt>
                <c:pt idx="19">
                  <c:v>21. Aumentar el control de trámites a los de los funcionarios y contratistas del proceso en un 10% (del 75% al 85%) a través de los informes de gestión que se presentan diariamente, para contrarrestar la imposición de sanciones por autoridades judiciales o</c:v>
                </c:pt>
                <c:pt idx="20">
                  <c:v>8. Administrar los bienes transferidos por la extinta empresa Ferrocarriles Nacionales en su totalidad, que actualmente tiene en propiedad la Entidad, solicitando presupuesto, un sistema de inventarios y un equipo de trabajo idóneo, para la administración </c:v>
                </c:pt>
                <c:pt idx="21">
                  <c:v>14. Garantizar el cumplimiento a las exigencias de ley y/o solicitudes formales realizadas por los entes de control y otras entidades.</c:v>
                </c:pt>
                <c:pt idx="22">
                  <c:v>9. Garantizar el principio de transparencia dentro de los procesos de contratación a través de la utilización de los recursos y herramientas que dispone el gobierno para asegurar el uso eficiente de los recursos financieros.</c:v>
                </c:pt>
              </c:strCache>
            </c:strRef>
          </c:cat>
          <c:val>
            <c:numRef>
              <c:f>'OBJ ESTRATEGICOS'!$B$11:$B$34</c:f>
              <c:numCache>
                <c:formatCode>0%</c:formatCode>
                <c:ptCount val="23"/>
                <c:pt idx="0">
                  <c:v>0.6</c:v>
                </c:pt>
                <c:pt idx="1">
                  <c:v>0.75</c:v>
                </c:pt>
                <c:pt idx="2">
                  <c:v>0.82</c:v>
                </c:pt>
                <c:pt idx="3">
                  <c:v>0.89</c:v>
                </c:pt>
                <c:pt idx="4">
                  <c:v>0.9</c:v>
                </c:pt>
                <c:pt idx="5">
                  <c:v>0.9</c:v>
                </c:pt>
                <c:pt idx="6">
                  <c:v>0.90999999999999992</c:v>
                </c:pt>
                <c:pt idx="7">
                  <c:v>0.91500000000000004</c:v>
                </c:pt>
                <c:pt idx="8">
                  <c:v>0.92</c:v>
                </c:pt>
                <c:pt idx="9">
                  <c:v>0.92</c:v>
                </c:pt>
                <c:pt idx="10">
                  <c:v>0.92417564071063119</c:v>
                </c:pt>
                <c:pt idx="11">
                  <c:v>0.93115519253208867</c:v>
                </c:pt>
                <c:pt idx="12">
                  <c:v>0.94958333333333333</c:v>
                </c:pt>
                <c:pt idx="13">
                  <c:v>0.96</c:v>
                </c:pt>
                <c:pt idx="14">
                  <c:v>0.96</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5D3B-4ED6-A3BF-C25D93584016}"/>
            </c:ext>
          </c:extLst>
        </c:ser>
        <c:dLbls>
          <c:dLblPos val="outEnd"/>
          <c:showLegendKey val="0"/>
          <c:showVal val="1"/>
          <c:showCatName val="0"/>
          <c:showSerName val="0"/>
          <c:showPercent val="0"/>
          <c:showBubbleSize val="0"/>
        </c:dLbls>
        <c:gapWidth val="182"/>
        <c:axId val="1167383808"/>
        <c:axId val="1425062464"/>
      </c:barChart>
      <c:catAx>
        <c:axId val="1167383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425062464"/>
        <c:crosses val="autoZero"/>
        <c:auto val="1"/>
        <c:lblAlgn val="ctr"/>
        <c:lblOffset val="100"/>
        <c:noMultiLvlLbl val="0"/>
      </c:catAx>
      <c:valAx>
        <c:axId val="14250624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7383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DE INDICADORES  DE GESTION II SEMESTRE.xlsx]RESULTADOS POR PROCESOS!TablaDinámica6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RESULTADO POR</a:t>
            </a:r>
            <a:r>
              <a:rPr lang="en-US" baseline="0"/>
              <a:t> PROCESOS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FF00"/>
          </a:solidFill>
          <a:ln>
            <a:noFill/>
          </a:ln>
          <a:effectLst/>
        </c:spPr>
      </c:pivotFmt>
      <c:pivotFmt>
        <c:idx val="2"/>
        <c:spPr>
          <a:solidFill>
            <a:srgbClr val="FFFF00"/>
          </a:solidFill>
          <a:ln>
            <a:noFill/>
          </a:ln>
          <a:effectLst/>
        </c:spPr>
      </c:pivotFmt>
      <c:pivotFmt>
        <c:idx val="3"/>
        <c:spPr>
          <a:solidFill>
            <a:srgbClr val="FFFF00"/>
          </a:solidFill>
          <a:ln>
            <a:noFill/>
          </a:ln>
          <a:effectLst/>
        </c:spPr>
      </c:pivotFmt>
      <c:pivotFmt>
        <c:idx val="4"/>
        <c:spPr>
          <a:solidFill>
            <a:srgbClr val="FFFF00"/>
          </a:solidFill>
          <a:ln>
            <a:noFill/>
          </a:ln>
          <a:effectLst/>
        </c:spPr>
      </c:pivotFmt>
      <c:pivotFmt>
        <c:idx val="5"/>
        <c:spPr>
          <a:solidFill>
            <a:srgbClr val="FFFF00"/>
          </a:solidFill>
          <a:ln>
            <a:noFill/>
          </a:ln>
          <a:effectLst/>
        </c:spPr>
      </c:pivotFmt>
      <c:pivotFmt>
        <c:idx val="6"/>
        <c:spPr>
          <a:solidFill>
            <a:srgbClr val="FFFF00"/>
          </a:solidFill>
          <a:ln>
            <a:noFill/>
          </a:ln>
          <a:effectLst/>
        </c:spPr>
      </c:pivotFmt>
    </c:pivotFmts>
    <c:plotArea>
      <c:layout/>
      <c:barChart>
        <c:barDir val="bar"/>
        <c:grouping val="clustered"/>
        <c:varyColors val="0"/>
        <c:ser>
          <c:idx val="0"/>
          <c:order val="0"/>
          <c:tx>
            <c:strRef>
              <c:f>'RESULTADOS POR PROCESOS'!$B$11</c:f>
              <c:strCache>
                <c:ptCount val="1"/>
                <c:pt idx="0">
                  <c:v>Total</c:v>
                </c:pt>
              </c:strCache>
            </c:strRef>
          </c:tx>
          <c:spPr>
            <a:solidFill>
              <a:srgbClr val="00B050"/>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5-1006-4991-8511-7279783B49D2}"/>
              </c:ext>
            </c:extLst>
          </c:dPt>
          <c:dPt>
            <c:idx val="1"/>
            <c:invertIfNegative val="0"/>
            <c:bubble3D val="0"/>
            <c:spPr>
              <a:solidFill>
                <a:srgbClr val="FFFF00"/>
              </a:solidFill>
              <a:ln>
                <a:noFill/>
              </a:ln>
              <a:effectLst/>
            </c:spPr>
            <c:extLst>
              <c:ext xmlns:c16="http://schemas.microsoft.com/office/drawing/2014/chart" uri="{C3380CC4-5D6E-409C-BE32-E72D297353CC}">
                <c16:uniqueId val="{00000004-1006-4991-8511-7279783B49D2}"/>
              </c:ext>
            </c:extLst>
          </c:dPt>
          <c:dPt>
            <c:idx val="2"/>
            <c:invertIfNegative val="0"/>
            <c:bubble3D val="0"/>
            <c:spPr>
              <a:solidFill>
                <a:srgbClr val="FFFF00"/>
              </a:solidFill>
              <a:ln>
                <a:noFill/>
              </a:ln>
              <a:effectLst/>
            </c:spPr>
            <c:extLst>
              <c:ext xmlns:c16="http://schemas.microsoft.com/office/drawing/2014/chart" uri="{C3380CC4-5D6E-409C-BE32-E72D297353CC}">
                <c16:uniqueId val="{00000003-1006-4991-8511-7279783B49D2}"/>
              </c:ext>
            </c:extLst>
          </c:dPt>
          <c:dPt>
            <c:idx val="3"/>
            <c:invertIfNegative val="0"/>
            <c:bubble3D val="0"/>
            <c:spPr>
              <a:solidFill>
                <a:srgbClr val="FFFF00"/>
              </a:solidFill>
              <a:ln>
                <a:noFill/>
              </a:ln>
              <a:effectLst/>
            </c:spPr>
            <c:extLst>
              <c:ext xmlns:c16="http://schemas.microsoft.com/office/drawing/2014/chart" uri="{C3380CC4-5D6E-409C-BE32-E72D297353CC}">
                <c16:uniqueId val="{00000002-1006-4991-8511-7279783B49D2}"/>
              </c:ext>
            </c:extLst>
          </c:dPt>
          <c:dPt>
            <c:idx val="4"/>
            <c:invertIfNegative val="0"/>
            <c:bubble3D val="0"/>
            <c:spPr>
              <a:solidFill>
                <a:srgbClr val="FFFF00"/>
              </a:solidFill>
              <a:ln>
                <a:noFill/>
              </a:ln>
              <a:effectLst/>
            </c:spPr>
            <c:extLst>
              <c:ext xmlns:c16="http://schemas.microsoft.com/office/drawing/2014/chart" uri="{C3380CC4-5D6E-409C-BE32-E72D297353CC}">
                <c16:uniqueId val="{00000001-1006-4991-8511-7279783B49D2}"/>
              </c:ext>
            </c:extLst>
          </c:dPt>
          <c:dPt>
            <c:idx val="5"/>
            <c:invertIfNegative val="0"/>
            <c:bubble3D val="0"/>
            <c:spPr>
              <a:solidFill>
                <a:srgbClr val="FFFF00"/>
              </a:solidFill>
              <a:ln>
                <a:noFill/>
              </a:ln>
              <a:effectLst/>
            </c:spPr>
            <c:extLst>
              <c:ext xmlns:c16="http://schemas.microsoft.com/office/drawing/2014/chart" uri="{C3380CC4-5D6E-409C-BE32-E72D297353CC}">
                <c16:uniqueId val="{00000000-1006-4991-8511-7279783B49D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'RESULTADOS POR PROCESOS'!$A$12:$A$26</c:f>
              <c:strCache>
                <c:ptCount val="14"/>
                <c:pt idx="0">
                  <c:v>Direccionamiento Estratégico </c:v>
                </c:pt>
                <c:pt idx="1">
                  <c:v>Gestión Tics </c:v>
                </c:pt>
                <c:pt idx="2">
                  <c:v>Medición y Mejora</c:v>
                </c:pt>
                <c:pt idx="3">
                  <c:v>Gestión Recursos Financieros </c:v>
                </c:pt>
                <c:pt idx="4">
                  <c:v>Gestión Servicios de Salud </c:v>
                </c:pt>
                <c:pt idx="5">
                  <c:v>Asistencia Jurídica </c:v>
                </c:pt>
                <c:pt idx="6">
                  <c:v>Atención al Ciudadano </c:v>
                </c:pt>
                <c:pt idx="7">
                  <c:v>Gestión Prestaciones Económicas </c:v>
                </c:pt>
                <c:pt idx="8">
                  <c:v>Gestión Cobro </c:v>
                </c:pt>
                <c:pt idx="9">
                  <c:v>Seguimiento y Evaluación Independiente </c:v>
                </c:pt>
                <c:pt idx="10">
                  <c:v>Gestión Talento Humano </c:v>
                </c:pt>
                <c:pt idx="11">
                  <c:v>Gestión Documental </c:v>
                </c:pt>
                <c:pt idx="12">
                  <c:v>Gestión Bienes Transferidos </c:v>
                </c:pt>
                <c:pt idx="13">
                  <c:v>Gestión Servicios Administrativos </c:v>
                </c:pt>
              </c:strCache>
            </c:strRef>
          </c:cat>
          <c:val>
            <c:numRef>
              <c:f>'RESULTADOS POR PROCESOS'!$B$12:$B$26</c:f>
              <c:numCache>
                <c:formatCode>0%</c:formatCode>
                <c:ptCount val="14"/>
                <c:pt idx="0">
                  <c:v>0.82799999999999996</c:v>
                </c:pt>
                <c:pt idx="1">
                  <c:v>0.83499999999999996</c:v>
                </c:pt>
                <c:pt idx="2">
                  <c:v>0.85428571428571431</c:v>
                </c:pt>
                <c:pt idx="3">
                  <c:v>0.90375000000000005</c:v>
                </c:pt>
                <c:pt idx="4">
                  <c:v>0.93305555555555564</c:v>
                </c:pt>
                <c:pt idx="5">
                  <c:v>0.93571428571428572</c:v>
                </c:pt>
                <c:pt idx="6">
                  <c:v>0.96</c:v>
                </c:pt>
                <c:pt idx="7">
                  <c:v>0.97114633443747889</c:v>
                </c:pt>
                <c:pt idx="8">
                  <c:v>0.97472521357021036</c:v>
                </c:pt>
                <c:pt idx="9">
                  <c:v>0.98333333333333339</c:v>
                </c:pt>
                <c:pt idx="10">
                  <c:v>1</c:v>
                </c:pt>
                <c:pt idx="11">
                  <c:v>1</c:v>
                </c:pt>
                <c:pt idx="12">
                  <c:v>1</c:v>
                </c:pt>
                <c:pt idx="13">
                  <c:v>1</c:v>
                </c:pt>
              </c:numCache>
            </c:numRef>
          </c:val>
          <c:extLst>
            <c:ext xmlns:c16="http://schemas.microsoft.com/office/drawing/2014/chart" uri="{C3380CC4-5D6E-409C-BE32-E72D297353CC}">
              <c16:uniqueId val="{00000000-8681-4AA0-9AF1-969CA875C364}"/>
            </c:ext>
          </c:extLst>
        </c:ser>
        <c:dLbls>
          <c:showLegendKey val="0"/>
          <c:showVal val="0"/>
          <c:showCatName val="0"/>
          <c:showSerName val="0"/>
          <c:showPercent val="0"/>
          <c:showBubbleSize val="0"/>
        </c:dLbls>
        <c:gapWidth val="182"/>
        <c:axId val="1167723152"/>
        <c:axId val="1008074240"/>
      </c:barChart>
      <c:catAx>
        <c:axId val="11677231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8074240"/>
        <c:crosses val="autoZero"/>
        <c:auto val="1"/>
        <c:lblAlgn val="ctr"/>
        <c:lblOffset val="100"/>
        <c:noMultiLvlLbl val="0"/>
      </c:catAx>
      <c:valAx>
        <c:axId val="100807424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67723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pivotSource>
    <c:name>[MATRIZ DE INDICADORES  DE GESTION II SEMESTRE.xlsx]RESULTADOS POR RANGOS!TablaDinámica7</c:name>
    <c:fmtId val="0"/>
  </c:pivotSource>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400" b="0" i="0" u="none" strike="noStrike" kern="1200" spc="0" baseline="0">
                <a:solidFill>
                  <a:srgbClr val="000000">
                    <a:lumMod val="65000"/>
                    <a:lumOff val="35000"/>
                  </a:srgbClr>
                </a:solidFill>
                <a:latin typeface="+mn-lt"/>
                <a:ea typeface="+mn-ea"/>
                <a:cs typeface="+mn-cs"/>
              </a:defRPr>
            </a:pPr>
            <a:r>
              <a:rPr lang="en-US" sz="1400" b="0" i="0" u="none" strike="noStrike" kern="1200" spc="0" baseline="0">
                <a:solidFill>
                  <a:srgbClr val="000000">
                    <a:lumMod val="65000"/>
                    <a:lumOff val="35000"/>
                  </a:srgbClr>
                </a:solidFill>
                <a:latin typeface="+mn-lt"/>
                <a:ea typeface="+mn-ea"/>
                <a:cs typeface="+mn-cs"/>
              </a:rPr>
              <a:t>RESULTADOS POR RANGO</a:t>
            </a:r>
          </a:p>
        </c:rich>
      </c:tx>
      <c:layout>
        <c:manualLayout>
          <c:xMode val="edge"/>
          <c:yMode val="edge"/>
          <c:x val="0.27107033639143729"/>
          <c:y val="3.8314176245210725E-2"/>
        </c:manualLayout>
      </c:layout>
      <c:overlay val="0"/>
    </c:title>
    <c:autoTitleDeleted val="0"/>
    <c:pivotFmts>
      <c:pivotFmt>
        <c:idx val="0"/>
        <c:marker>
          <c:symbol val="none"/>
        </c:marker>
        <c:dLbl>
          <c:idx val="0"/>
          <c:spPr>
            <a:noFill/>
            <a:ln>
              <a:noFill/>
            </a:ln>
            <a:effectLst/>
          </c:spPr>
          <c:txPr>
            <a:bodyPr wrap="square" lIns="38100" tIns="19050" rIns="38100" bIns="19050" anchor="ctr">
              <a:spAutoFit/>
            </a:bodyPr>
            <a:lstStyle/>
            <a:p>
              <a:pPr>
                <a:defRPr sz="2400"/>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FF00"/>
          </a:solidFill>
        </c:spPr>
      </c:pivotFmt>
    </c:pivotFmts>
    <c:plotArea>
      <c:layout>
        <c:manualLayout>
          <c:layoutTarget val="inner"/>
          <c:xMode val="edge"/>
          <c:yMode val="edge"/>
          <c:x val="0.2283426039634954"/>
          <c:y val="0.11256584306272059"/>
          <c:w val="0.60365672180885643"/>
          <c:h val="0.75630554801339489"/>
        </c:manualLayout>
      </c:layout>
      <c:pieChart>
        <c:varyColors val="1"/>
        <c:ser>
          <c:idx val="0"/>
          <c:order val="0"/>
          <c:tx>
            <c:strRef>
              <c:f>'RESULTADOS POR RANGOS'!$B$13</c:f>
              <c:strCache>
                <c:ptCount val="1"/>
                <c:pt idx="0">
                  <c:v>Total</c:v>
                </c:pt>
              </c:strCache>
            </c:strRef>
          </c:tx>
          <c:dPt>
            <c:idx val="0"/>
            <c:bubble3D val="0"/>
            <c:spPr>
              <a:solidFill>
                <a:srgbClr val="FFFF00"/>
              </a:solidFill>
            </c:spPr>
            <c:extLst>
              <c:ext xmlns:c16="http://schemas.microsoft.com/office/drawing/2014/chart" uri="{C3380CC4-5D6E-409C-BE32-E72D297353CC}">
                <c16:uniqueId val="{00000008-5AC9-4C5E-B449-559F5F2F7DDF}"/>
              </c:ext>
            </c:extLst>
          </c:dPt>
          <c:dLbls>
            <c:spPr>
              <a:noFill/>
              <a:ln>
                <a:noFill/>
              </a:ln>
              <a:effectLst/>
            </c:spPr>
            <c:txPr>
              <a:bodyPr wrap="square" lIns="38100" tIns="19050" rIns="38100" bIns="19050" anchor="ctr">
                <a:spAutoFit/>
              </a:bodyPr>
              <a:lstStyle/>
              <a:p>
                <a:pPr>
                  <a:defRPr sz="2400"/>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'RESULTADOS POR RANGOS'!$A$14:$A$17</c:f>
              <c:strCache>
                <c:ptCount val="3"/>
                <c:pt idx="0">
                  <c:v>ACEPTABLE</c:v>
                </c:pt>
                <c:pt idx="1">
                  <c:v>CRITICO</c:v>
                </c:pt>
                <c:pt idx="2">
                  <c:v>SATISFACTORIO</c:v>
                </c:pt>
              </c:strCache>
            </c:strRef>
          </c:cat>
          <c:val>
            <c:numRef>
              <c:f>'RESULTADOS POR RANGOS'!$B$14:$B$17</c:f>
              <c:numCache>
                <c:formatCode>General</c:formatCode>
                <c:ptCount val="3"/>
                <c:pt idx="0">
                  <c:v>11</c:v>
                </c:pt>
                <c:pt idx="1">
                  <c:v>2</c:v>
                </c:pt>
                <c:pt idx="2">
                  <c:v>73</c:v>
                </c:pt>
              </c:numCache>
            </c:numRef>
          </c:val>
          <c:extLst>
            <c:ext xmlns:c16="http://schemas.microsoft.com/office/drawing/2014/chart" uri="{C3380CC4-5D6E-409C-BE32-E72D297353CC}">
              <c16:uniqueId val="{00000007-5AC9-4C5E-B449-559F5F2F7DD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1.3605978991188192E-2"/>
          <c:y val="0.88946704578594338"/>
          <c:w val="0.97645259938837936"/>
          <c:h val="8.781217003047033E-2"/>
        </c:manualLayout>
      </c:layout>
      <c:overlay val="0"/>
      <c:txPr>
        <a:bodyPr/>
        <a:lstStyle/>
        <a:p>
          <a:pPr lvl="0">
            <a:defRPr sz="14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[MATRIZ DE INDICADORES  DE GESTION II SEMESTRE.xlsx]RESULTADOS POR RANGOS!TablaDinámica8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RESULTADOS POR RANGO %</a:t>
            </a:r>
          </a:p>
        </c:rich>
      </c:tx>
      <c:layout>
        <c:manualLayout>
          <c:xMode val="edge"/>
          <c:yMode val="edge"/>
          <c:x val="0.30047624999256045"/>
          <c:y val="2.32558210510349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FFFF00"/>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manualLayout>
          <c:layoutTarget val="inner"/>
          <c:xMode val="edge"/>
          <c:yMode val="edge"/>
          <c:x val="0.22679855494253695"/>
          <c:y val="0.12825585309645765"/>
          <c:w val="0.60139054046815577"/>
          <c:h val="0.77096892234905767"/>
        </c:manualLayout>
      </c:layout>
      <c:pieChart>
        <c:varyColors val="1"/>
        <c:ser>
          <c:idx val="0"/>
          <c:order val="0"/>
          <c:tx>
            <c:strRef>
              <c:f>'RESULTADOS POR RANGOS'!$E$13</c:f>
              <c:strCache>
                <c:ptCount val="1"/>
                <c:pt idx="0">
                  <c:v>Total</c:v>
                </c:pt>
              </c:strCache>
            </c:strRef>
          </c:tx>
          <c:dPt>
            <c:idx val="0"/>
            <c:bubble3D val="0"/>
            <c:spPr>
              <a:solidFill>
                <a:srgbClr val="FFFF00"/>
              </a:solidFill>
              <a:ln w="19050">
                <a:solidFill>
                  <a:schemeClr val="lt1"/>
                </a:solidFill>
              </a:ln>
              <a:effectLst/>
            </c:spPr>
            <c:extLst>
              <c:ext xmlns:c16="http://schemas.microsoft.com/office/drawing/2014/chart" uri="{C3380CC4-5D6E-409C-BE32-E72D297353CC}">
                <c16:uniqueId val="{00000001-94A7-48D8-9105-E8CA4899F4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2E-45BD-A982-67297E3268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2E-45BD-A982-67297E32685D}"/>
              </c:ext>
            </c:extLst>
          </c:dPt>
          <c:dLbls>
            <c:spPr>
              <a:noFill/>
              <a:ln>
                <a:noFill/>
              </a:ln>
              <a:effectLst/>
            </c:spPr>
            <c:txPr>
              <a:bodyPr rot="0" spcFirstLastPara="1" vertOverflow="ellipsis" vert="horz" wrap="square" lIns="38100" tIns="19050" rIns="38100" bIns="19050" anchor="ctr" anchorCtr="1">
                <a:spAutoFit/>
              </a:bodyPr>
              <a:lstStyle/>
              <a:p>
                <a:pPr>
                  <a:defRPr sz="2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'RESULTADOS POR RANGOS'!$D$14:$D$17</c:f>
              <c:strCache>
                <c:ptCount val="3"/>
                <c:pt idx="0">
                  <c:v>ACEPTABLE</c:v>
                </c:pt>
                <c:pt idx="1">
                  <c:v>CRITICO</c:v>
                </c:pt>
                <c:pt idx="2">
                  <c:v>SATISFACTORIO</c:v>
                </c:pt>
              </c:strCache>
            </c:strRef>
          </c:cat>
          <c:val>
            <c:numRef>
              <c:f>'RESULTADOS POR RANGOS'!$E$14:$E$17</c:f>
              <c:numCache>
                <c:formatCode>0%</c:formatCode>
                <c:ptCount val="3"/>
                <c:pt idx="0">
                  <c:v>0.12790697674418605</c:v>
                </c:pt>
                <c:pt idx="1">
                  <c:v>2.3255813953488372E-2</c:v>
                </c:pt>
                <c:pt idx="2">
                  <c:v>0.84883720930232553</c:v>
                </c:pt>
              </c:numCache>
            </c:numRef>
          </c:val>
          <c:extLst>
            <c:ext xmlns:c16="http://schemas.microsoft.com/office/drawing/2014/chart" uri="{C3380CC4-5D6E-409C-BE32-E72D297353CC}">
              <c16:uniqueId val="{00000000-94A7-48D8-9105-E8CA4899F49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2.7777777777777779E-3"/>
          <c:y val="0.913812157056753"/>
          <c:w val="0.98785214348206474"/>
          <c:h val="8.321372252143152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0" i="0">
                <a:solidFill>
                  <a:srgbClr val="757575"/>
                </a:solidFill>
                <a:latin typeface="+mn-lt"/>
              </a:defRPr>
            </a:pPr>
            <a:r>
              <a:rPr lang="es-CO" sz="1400" b="0" i="0">
                <a:solidFill>
                  <a:srgbClr val="757575"/>
                </a:solidFill>
                <a:latin typeface="+mn-lt"/>
              </a:rPr>
              <a:t>HISTORICO DE RESULTADOS POR RANGOS</a:t>
            </a:r>
          </a:p>
        </c:rich>
      </c:tx>
      <c:overlay val="0"/>
    </c:title>
    <c:autoTitleDeleted val="0"/>
    <c:plotArea>
      <c:layout>
        <c:manualLayout>
          <c:xMode val="edge"/>
          <c:yMode val="edge"/>
          <c:x val="5.9880203305458311E-2"/>
          <c:y val="0.21800925925925929"/>
          <c:w val="0.91845559186933245"/>
          <c:h val="0.56868802857976097"/>
        </c:manualLayout>
      </c:layout>
      <c:barChart>
        <c:barDir val="col"/>
        <c:grouping val="clustered"/>
        <c:varyColors val="1"/>
        <c:ser>
          <c:idx val="0"/>
          <c:order val="0"/>
          <c:tx>
            <c:v>SATISFACTORIO</c:v>
          </c:tx>
          <c:spPr>
            <a:solidFill>
              <a:srgbClr val="92D050"/>
            </a:solidFill>
            <a:ln cmpd="sng">
              <a:solidFill>
                <a:srgbClr val="000000"/>
              </a:solidFill>
            </a:ln>
          </c:spPr>
          <c:invertIfNegative val="1"/>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'RAGOS HISTORICOS'!$B$6:$D$6</c:f>
              <c:strCache>
                <c:ptCount val="3"/>
                <c:pt idx="0">
                  <c:v>SEMESTRE II -2021</c:v>
                </c:pt>
                <c:pt idx="1">
                  <c:v>SEMESTRE I -2022</c:v>
                </c:pt>
                <c:pt idx="2">
                  <c:v>SEMESTRE II -2022</c:v>
                </c:pt>
              </c:strCache>
            </c:strRef>
          </c:cat>
          <c:val>
            <c:numRef>
              <c:f>'RAGOS HISTORICOS'!$B$7:$D$7</c:f>
              <c:numCache>
                <c:formatCode>0%</c:formatCode>
                <c:ptCount val="3"/>
                <c:pt idx="0">
                  <c:v>0.84</c:v>
                </c:pt>
                <c:pt idx="1">
                  <c:v>0.81</c:v>
                </c:pt>
                <c:pt idx="2">
                  <c:v>0.85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5C4-43D5-8E72-F28739CFFE22}"/>
            </c:ext>
          </c:extLst>
        </c:ser>
        <c:ser>
          <c:idx val="1"/>
          <c:order val="1"/>
          <c:tx>
            <c:v>ACEPTABLE</c:v>
          </c:tx>
          <c:spPr>
            <a:solidFill>
              <a:srgbClr val="FFFF00"/>
            </a:solidFill>
            <a:ln cmpd="sng">
              <a:solidFill>
                <a:srgbClr val="000000"/>
              </a:solidFill>
            </a:ln>
          </c:spPr>
          <c:invertIfNegative val="1"/>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'RAGOS HISTORICOS'!$B$6:$D$6</c:f>
              <c:strCache>
                <c:ptCount val="3"/>
                <c:pt idx="0">
                  <c:v>SEMESTRE II -2021</c:v>
                </c:pt>
                <c:pt idx="1">
                  <c:v>SEMESTRE I -2022</c:v>
                </c:pt>
                <c:pt idx="2">
                  <c:v>SEMESTRE II -2022</c:v>
                </c:pt>
              </c:strCache>
            </c:strRef>
          </c:cat>
          <c:val>
            <c:numRef>
              <c:f>'RAGOS HISTORICOS'!$B$8:$D$8</c:f>
              <c:numCache>
                <c:formatCode>0%</c:formatCode>
                <c:ptCount val="3"/>
                <c:pt idx="0">
                  <c:v>0.12</c:v>
                </c:pt>
                <c:pt idx="1">
                  <c:v>0.15</c:v>
                </c:pt>
                <c:pt idx="2">
                  <c:v>0.13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5C4-43D5-8E72-F28739CFFE22}"/>
            </c:ext>
          </c:extLst>
        </c:ser>
        <c:ser>
          <c:idx val="2"/>
          <c:order val="2"/>
          <c:tx>
            <c:v>CRITICO</c:v>
          </c:tx>
          <c:spPr>
            <a:solidFill>
              <a:srgbClr val="FF0000"/>
            </a:solidFill>
            <a:ln cmpd="sng">
              <a:solidFill>
                <a:srgbClr val="000000"/>
              </a:solidFill>
            </a:ln>
          </c:spPr>
          <c:invertIfNegative val="1"/>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'RAGOS HISTORICOS'!$B$6:$D$6</c:f>
              <c:strCache>
                <c:ptCount val="3"/>
                <c:pt idx="0">
                  <c:v>SEMESTRE II -2021</c:v>
                </c:pt>
                <c:pt idx="1">
                  <c:v>SEMESTRE I -2022</c:v>
                </c:pt>
                <c:pt idx="2">
                  <c:v>SEMESTRE II -2022</c:v>
                </c:pt>
              </c:strCache>
            </c:strRef>
          </c:cat>
          <c:val>
            <c:numRef>
              <c:f>'RAGOS HISTORICOS'!$B$9:$D$9</c:f>
              <c:numCache>
                <c:formatCode>0%</c:formatCode>
                <c:ptCount val="3"/>
                <c:pt idx="0">
                  <c:v>0.04</c:v>
                </c:pt>
                <c:pt idx="1">
                  <c:v>0.04</c:v>
                </c:pt>
                <c:pt idx="2">
                  <c:v>0.02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5C4-43D5-8E72-F28739CFFE22}"/>
            </c:ext>
          </c:extLst>
        </c:ser>
        <c:dLbls>
          <c:showLegendKey val="0"/>
          <c:showVal val="0"/>
          <c:showCatName val="0"/>
          <c:showSerName val="0"/>
          <c:showPercent val="0"/>
          <c:showBubbleSize val="0"/>
        </c:dLbls>
        <c:gapWidth val="150"/>
        <c:axId val="991422429"/>
        <c:axId val="1082466164"/>
      </c:barChart>
      <c:catAx>
        <c:axId val="99142242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082466164"/>
        <c:crosses val="autoZero"/>
        <c:auto val="1"/>
        <c:lblAlgn val="ctr"/>
        <c:lblOffset val="100"/>
        <c:noMultiLvlLbl val="1"/>
      </c:catAx>
      <c:valAx>
        <c:axId val="1082466164"/>
        <c:scaling>
          <c:orientation val="minMax"/>
        </c:scaling>
        <c:delete val="0"/>
        <c:axPos val="l"/>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i="0">
                <a:solidFill>
                  <a:srgbClr val="000000"/>
                </a:solidFill>
                <a:latin typeface="+mn-lt"/>
              </a:defRPr>
            </a:pPr>
            <a:endParaRPr lang="es-CO"/>
          </a:p>
        </c:txPr>
        <c:crossAx val="991422429"/>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5.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1</xdr:col>
      <xdr:colOff>342900</xdr:colOff>
      <xdr:row>0</xdr:row>
      <xdr:rowOff>466725</xdr:rowOff>
    </xdr:from>
    <xdr:ext cx="4314825" cy="1076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38100</xdr:rowOff>
    </xdr:from>
    <xdr:ext cx="10448925" cy="11811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6200" y="38100"/>
          <a:ext cx="10448925" cy="1181100"/>
        </a:xfrm>
        <a:prstGeom prst="rect">
          <a:avLst/>
        </a:prstGeom>
        <a:noFill/>
      </xdr:spPr>
    </xdr:pic>
    <xdr:clientData fLocksWithSheet="0"/>
  </xdr:oneCellAnchor>
  <xdr:twoCellAnchor>
    <xdr:from>
      <xdr:col>0</xdr:col>
      <xdr:colOff>28575</xdr:colOff>
      <xdr:row>18</xdr:row>
      <xdr:rowOff>133350</xdr:rowOff>
    </xdr:from>
    <xdr:to>
      <xdr:col>1</xdr:col>
      <xdr:colOff>2047875</xdr:colOff>
      <xdr:row>36</xdr:row>
      <xdr:rowOff>190499</xdr:rowOff>
    </xdr:to>
    <xdr:graphicFrame macro="">
      <xdr:nvGraphicFramePr>
        <xdr:cNvPr id="3" name="Gráfico 2">
          <a:extLst>
            <a:ext uri="{FF2B5EF4-FFF2-40B4-BE49-F238E27FC236}">
              <a16:creationId xmlns:a16="http://schemas.microsoft.com/office/drawing/2014/main" id="{B9BEA836-BB07-4AA5-8BD4-B1A29B7E1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419100</xdr:colOff>
      <xdr:row>0</xdr:row>
      <xdr:rowOff>171450</xdr:rowOff>
    </xdr:from>
    <xdr:ext cx="18509673" cy="1609725"/>
    <xdr:pic>
      <xdr:nvPicPr>
        <xdr:cNvPr id="3" name="image4.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419100" y="171450"/>
          <a:ext cx="18509673" cy="1609725"/>
        </a:xfrm>
        <a:prstGeom prst="rect">
          <a:avLst/>
        </a:prstGeom>
        <a:noFill/>
      </xdr:spPr>
    </xdr:pic>
    <xdr:clientData fLocksWithSheet="0"/>
  </xdr:oneCellAnchor>
  <xdr:twoCellAnchor>
    <xdr:from>
      <xdr:col>2</xdr:col>
      <xdr:colOff>47880</xdr:colOff>
      <xdr:row>0</xdr:row>
      <xdr:rowOff>15282</xdr:rowOff>
    </xdr:from>
    <xdr:to>
      <xdr:col>15</xdr:col>
      <xdr:colOff>945777</xdr:colOff>
      <xdr:row>42</xdr:row>
      <xdr:rowOff>123825</xdr:rowOff>
    </xdr:to>
    <xdr:graphicFrame macro="">
      <xdr:nvGraphicFramePr>
        <xdr:cNvPr id="4" name="Gráfico 3">
          <a:extLst>
            <a:ext uri="{FF2B5EF4-FFF2-40B4-BE49-F238E27FC236}">
              <a16:creationId xmlns:a16="http://schemas.microsoft.com/office/drawing/2014/main" id="{9E54BC42-76BF-4D32-A76E-4ED0D0F9CC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85725</xdr:rowOff>
    </xdr:from>
    <xdr:ext cx="12706350" cy="1133475"/>
    <xdr:pic>
      <xdr:nvPicPr>
        <xdr:cNvPr id="2" name="image7.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2</xdr:col>
      <xdr:colOff>28575</xdr:colOff>
      <xdr:row>8</xdr:row>
      <xdr:rowOff>9526</xdr:rowOff>
    </xdr:from>
    <xdr:to>
      <xdr:col>9</xdr:col>
      <xdr:colOff>504825</xdr:colOff>
      <xdr:row>25</xdr:row>
      <xdr:rowOff>180975</xdr:rowOff>
    </xdr:to>
    <xdr:graphicFrame macro="">
      <xdr:nvGraphicFramePr>
        <xdr:cNvPr id="3" name="Gráfico 2">
          <a:extLst>
            <a:ext uri="{FF2B5EF4-FFF2-40B4-BE49-F238E27FC236}">
              <a16:creationId xmlns:a16="http://schemas.microsoft.com/office/drawing/2014/main" id="{A27F3260-7A98-4231-9BF4-18C3D32C3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85725</xdr:colOff>
      <xdr:row>17</xdr:row>
      <xdr:rowOff>57150</xdr:rowOff>
    </xdr:from>
    <xdr:ext cx="4152900" cy="3314700"/>
    <xdr:graphicFrame macro="">
      <xdr:nvGraphicFramePr>
        <xdr:cNvPr id="281227855" name="Chart 2">
          <a:extLst>
            <a:ext uri="{FF2B5EF4-FFF2-40B4-BE49-F238E27FC236}">
              <a16:creationId xmlns:a16="http://schemas.microsoft.com/office/drawing/2014/main" id="{00000000-0008-0000-0400-00004F32C3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200025</xdr:colOff>
      <xdr:row>0</xdr:row>
      <xdr:rowOff>171450</xdr:rowOff>
    </xdr:from>
    <xdr:ext cx="8629650" cy="1390650"/>
    <xdr:pic>
      <xdr:nvPicPr>
        <xdr:cNvPr id="2" name="image6.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xdr:from>
      <xdr:col>3</xdr:col>
      <xdr:colOff>47624</xdr:colOff>
      <xdr:row>17</xdr:row>
      <xdr:rowOff>66675</xdr:rowOff>
    </xdr:from>
    <xdr:to>
      <xdr:col>4</xdr:col>
      <xdr:colOff>3076574</xdr:colOff>
      <xdr:row>34</xdr:row>
      <xdr:rowOff>66674</xdr:rowOff>
    </xdr:to>
    <xdr:graphicFrame macro="">
      <xdr:nvGraphicFramePr>
        <xdr:cNvPr id="3" name="Gráfico 2">
          <a:extLst>
            <a:ext uri="{FF2B5EF4-FFF2-40B4-BE49-F238E27FC236}">
              <a16:creationId xmlns:a16="http://schemas.microsoft.com/office/drawing/2014/main" id="{2DF5F42D-D3AD-478A-9583-10067D5933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9525</xdr:rowOff>
    </xdr:from>
    <xdr:ext cx="16059150" cy="1438275"/>
    <xdr:pic>
      <xdr:nvPicPr>
        <xdr:cNvPr id="2" name="image5.png">
          <a:extLst>
            <a:ext uri="{FF2B5EF4-FFF2-40B4-BE49-F238E27FC236}">
              <a16:creationId xmlns:a16="http://schemas.microsoft.com/office/drawing/2014/main" id="{9E7565A2-8A41-49EE-B095-C304F901571E}"/>
            </a:ext>
          </a:extLst>
        </xdr:cNvPr>
        <xdr:cNvPicPr preferRelativeResize="0"/>
      </xdr:nvPicPr>
      <xdr:blipFill rotWithShape="1">
        <a:blip xmlns:r="http://schemas.openxmlformats.org/officeDocument/2006/relationships" r:embed="rId1" cstate="print"/>
        <a:srcRect b="11695"/>
        <a:stretch/>
      </xdr:blipFill>
      <xdr:spPr>
        <a:xfrm>
          <a:off x="323850" y="9525"/>
          <a:ext cx="16059150" cy="14382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361950</xdr:colOff>
      <xdr:row>9</xdr:row>
      <xdr:rowOff>161925</xdr:rowOff>
    </xdr:from>
    <xdr:ext cx="6410325" cy="2876550"/>
    <xdr:graphicFrame macro="">
      <xdr:nvGraphicFramePr>
        <xdr:cNvPr id="2123142266" name="Chart 4">
          <a:extLst>
            <a:ext uri="{FF2B5EF4-FFF2-40B4-BE49-F238E27FC236}">
              <a16:creationId xmlns:a16="http://schemas.microsoft.com/office/drawing/2014/main" id="{00000000-0008-0000-0600-00007A948C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247650</xdr:colOff>
      <xdr:row>0</xdr:row>
      <xdr:rowOff>57150</xdr:rowOff>
    </xdr:from>
    <xdr:ext cx="6429375" cy="1143000"/>
    <xdr:pic>
      <xdr:nvPicPr>
        <xdr:cNvPr id="2" name="image8.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977.391575462963" createdVersion="6" refreshedVersion="6" minRefreshableVersion="3" recordCount="101" xr:uid="{E72A967F-B961-42CB-8855-CE775432096E}">
  <cacheSource type="worksheet">
    <worksheetSource ref="A5:V106" sheet="2022"/>
  </cacheSource>
  <cacheFields count="22">
    <cacheField name="N" numFmtId="0">
      <sharedItems containsSemiMixedTypes="0" containsString="0" containsNumber="1" containsInteger="1" minValue="1" maxValue="101"/>
    </cacheField>
    <cacheField name="OBJETIVO INSTITUCIONAL" numFmtId="0">
      <sharedItems containsBlank="1" count="7">
        <m/>
        <s v="3. Ser modelo de Gestión Pública en el sector social."/>
        <s v="6. Fortalecer los mecanismos de comunicación organizacional e informativa para proyectar los resultados de la Gestión de la Entidad."/>
        <s v="4. Mantener un sistema de información en línea confiable para todos los usuarios del FPS y ciudadanos, que permita una retroalimentación constante."/>
        <s v="1. Garantizar la prestación de los servicios de salud, que requieran nuestros afiliados a través de la efectiva administración de los mismos"/>
        <s v="2. Reconocer las prestaciones económicas y ordenar el respectivo pago."/>
        <s v="5. Fortalecer la administración de los bienes de la entidad y la óptima gestión de los recursos."/>
      </sharedItems>
    </cacheField>
    <cacheField name="OBJETIVO ESTRATÉGICO " numFmtId="0">
      <sharedItems containsBlank="1" count="30" longText="1">
        <m/>
        <s v="24. Implementar el Modelo Integrado de Planeación y Gestión -MIPG articulado con los subsistemas de Gestión, a través de la ejecución del 100% de las acciones establecidas en los planes de acción MIPG y de articulación de los subsistemas (Sistema integrado de gestión). para las vigencias 2020 a 2022 con el fin de dar cumplimiento al Decreto 1499 de 2017 antes del 31 de diciembre de 2022_x000a_"/>
        <s v="25. Implementar el sistema Integrado de Gestión en un 100% mediante el cumplimiento de los requisitos de la NTC ISO 9001:2015, NTC ISO 14001:2015, NTC ISO 45001:2018, NTC ISO 27001:2013 para mejorar la gestión institucional durante las vigencias 2021 y 2022"/>
        <s v="26. Generar y/o restructurar lineamientos y/o políticas en un 100% para la implementación del Modelo Institucional de Gestión y Desempeño, Gestión de Riesgos, Sistema de Control Interno, Activos de Seguridad digital para el funcionamiento de la Entidad durante la vigencia."/>
        <s v="23. Actualizar la planeación estratégica de la Entidad en un 100% con base en el análisis de los entornos, la caracterización de los grupos de valor, la DOFA por proceso, los objetivos estratégicos por proceso, la DOFA consolidada de la entidad y los objetivos estratégicos generales de la entidad a diciembre de la primer vigencia del Plan Nacional de Desarrollo -PND- según lineamientos del Ministerio de Salud y Protección Social, con el fin de garantizar el cumplimiento de los objetivos institucionales."/>
        <s v="tasa"/>
        <s v="2. Realizar revisión constante a todas las encuestas de satisfacción postramite realizadas por el personal de atención al ciudadano para hacer seguimiento a las que tengan baja calificación y aplicar medidas correctivas en los cuatro trimestres del año"/>
        <s v="5. Mantener informado a los usuarios en su totalidad (100%) a través de la adquisición de un software moderno que permita determinar oportunamente el estado de las PQRSD en un tiempo máximo de 5 minutos"/>
        <s v="3. Garantizar que mínimo el 60% de los pacientes con diagnóstico de hipertensión arterial que se encuentren con cifras tensionales por debajo de 140/90 mmHg por medio del análisis de la base de datos de la ruta cardio cerebrovascular para establecer acciones encaminadas a la prevención y el tratamiento de dicha patología para la vigencia correspondiente"/>
        <s v="4. Tamizar al mínimo el 50% de las mujeres para la identificación temprana de cáncer de cuello uterino de acuerdo al esquema por medio del análisis de la base de datos de la ruta promoción y mantenimiento de la salud para establecer acciones encaminadas a la prevención y el tratamiento de dicha patología para la vigencia correspondiente"/>
        <s v="21. 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
        <s v="6. Aumentar la solicitud de trámites en línea por medio de la página web en un 70%, con el fin de que los usuarios tengan la posibilidad de realizar las solicitudes por medio virtual y no presencial para prepararnos ante cualquier contingencia como la Emergencia Sanitaria que afronta el país, aprovechando las herramientas tecnológicas durante los siguientes 6 meses."/>
        <s v="8. Administrar los bienes transferidos por la extinta empresa Ferrocarriles Nacionales en su totalidad, que actualmente tiene en propiedad la Entidad, solicitando presupuesto, un sistema de inventarios y un equipo de trabajo idóneo, para la administración jurídica, técnica y financiera de los bienes, con el fi n de realizar saneamiento (cancelar impuestos prediales, valorizaciones, actualizaciones prediales, aclaración de escrituras publicas), evitando sanciones, procesos judiciales en contra y ocupaciones ilegales. en cada vigencia."/>
        <s v="9. Garantizar el principio de transparencia dentro de los procesos de contratación a través de la utilización de los recursos y herramientas que dispone el gobierno para asegurar el uso eficiente de los recursos financieros."/>
        <s v="28. Realizar el análisis de viabilidad que permita identificar el 100% de las necesidades institucionales, mediante el estudio técnico que conlleve al rediseño organizacional en los próximos 2 años."/>
        <s v="7. 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
        <s v="13. Medir la eficiencia en el uso de los recursos asignados mediante la verificación del Indicador de PAC no Utilizado (INPANUT) del 100% de los li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 "/>
        <s v="10. Registrar oportunamente y con razonabilidad del 100% los hechos económicos de la entidad utilizando como herramienta tecnológica administrada por el SIIF Nación con el fin de proporcionar estados financieros bajo la normatividad existente de manera mensual o de acuerdo con las diferentes necesidades de nuestros entes de control"/>
        <s v="11. Gestionar dentro del proceso la política de digitalización del 100% de los documentos que manejan las diferentes áreas con el propósito de la organización de la información para evitar reprocesos y posibles perdidas de información en el momento de atender diferentes auditorias a los estados contables de la entidad."/>
        <s v="12. Realizar seguimiento al presupuesto asignado a la Entidad para lograr una ejecución mínima del 95% a través de un informe cuatrimestral de los compromisos enviado a los Jefes para el cumplimiento de las normas legales y los lineamientos establecidos para la respectiva vigencia"/>
        <s v="27. Aumentar el recaudo de las obligaciones constituidas a favor de la Entidad en un 15% convocando a los deudores a mesas de trabajo para suscribir acuerdos de pago desde tercer trimestre de 2020, hasta el segundo trimestre de 2021"/>
        <s v="22. 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_x000a_"/>
        <s v="15. Presentar al archivo general de la nación la totalidad de las tablas de retención documental para que en un periodo no mayor a 90 días sean aprobadas y convalidadas y poderlas aplicar al archivo del FPS"/>
        <s v="29. Fortalecer la seguridad de la información en un 90% a través de la ejecución de controles que aseguren la disponibilidad, integridad y confidencialidad de los activos de información cumpliendo la normatividad vigente para las vigencias 2022 y 2023"/>
        <s v="18. Mejorar los tiempos de solución de las solicitudes atendidas por soporte técnico a 1 día hábil del 90% de solicitudes recibidas, durante el periodo comprendido entre el 2020 y 2022 por medio de la adquisición, mejora o reemplazo de las plataformas, herramientas o recursos para atender la demanda y mejorar la satisfacción de los usuarios frente a los servicios prestados."/>
        <s v="19. Optimizar los recursos del proceso de Gestión de TICs al 100% durante el periodo comprendido entre el 2020 y 2022 generando y/o actualizando la documentación del proceso para mejorar los indicadores de cumplimiento de los objetivos institucionales "/>
        <s v="20. Aumentar los atributos de calidad de los sistemas de información en un 20% durante el periodo comprendido entre el 2020 y 2022 por medio de la actualización de los sistemas de información existentes en la entidad para suplir las necesidades de los procesos y cumplir con los requerimientos normativos de la entidad. "/>
        <s v="17. Mejora la infraestructura, componentes y plataformas de tecnología, c anales de comunicación y servicios tecnológicos del FPS-FNC en un 80% a través del PETIC durante el periodo comprendido entre el 2020 y 2022 "/>
        <s v="16. Aumentar la medición a las actividades criticas de éxito en un 80% (de 20% a 80%) mediante la aplicación de una metodología adecuada para garantizar el cumplimiento de los objetivos y metas institucionales para la vigencia 2021"/>
        <s v="14. Garantizar el cumplimiento a las exigencias de ley y/o solicitudes formales realizadas por los entes de control y otras entidades."/>
      </sharedItems>
    </cacheField>
    <cacheField name="OBJETIVO DEL PROCESO " numFmtId="0">
      <sharedItems longText="1"/>
    </cacheField>
    <cacheField name="PROCESO" numFmtId="0">
      <sharedItems count="14">
        <s v="Direccionamiento Estratégico "/>
        <s v="Atención al Ciudadano "/>
        <s v="Gestión Servicios de Salud "/>
        <s v="Gestión Prestaciones Económicas "/>
        <s v="Gestión Bienes Transferidos "/>
        <s v="Gestión Servicios Administrativos "/>
        <s v="Gestión Talento Humano "/>
        <s v="Gestión Recursos Financieros "/>
        <s v="Gestión Cobro "/>
        <s v="Asistencia Jurídica "/>
        <s v="Gestión Documental "/>
        <s v="Gestión Tics "/>
        <s v="Medición y Mejora"/>
        <s v="Seguimiento y Evaluación Independiente "/>
      </sharedItems>
    </cacheField>
    <cacheField name="TIPO DE INDICADOR" numFmtId="0">
      <sharedItems/>
    </cacheField>
    <cacheField name="NOMBRE DEL INDICADOR" numFmtId="0">
      <sharedItems/>
    </cacheField>
    <cacheField name="FORMULA DEL INDICADOR" numFmtId="0">
      <sharedItems longText="1"/>
    </cacheField>
    <cacheField name="UNIDAD DE MEDIDA" numFmtId="0">
      <sharedItems/>
    </cacheField>
    <cacheField name="PERIODICIDAD" numFmtId="0">
      <sharedItems/>
    </cacheField>
    <cacheField name="META" numFmtId="0">
      <sharedItems containsMixedTypes="1" containsNumber="1" minValue="0" maxValue="20"/>
    </cacheField>
    <cacheField name="CRÍTICO" numFmtId="0">
      <sharedItems containsMixedTypes="1" containsNumber="1" containsInteger="1" minValue="0" maxValue="0"/>
    </cacheField>
    <cacheField name="ACEPTABLE" numFmtId="0">
      <sharedItems containsBlank="1" containsMixedTypes="1" containsNumber="1" containsInteger="1" minValue="1" maxValue="1"/>
    </cacheField>
    <cacheField name="SATISFACTORIO" numFmtId="0">
      <sharedItems containsMixedTypes="1" containsNumber="1" containsInteger="1" minValue="0" maxValue="4"/>
    </cacheField>
    <cacheField name="NUMERADOR" numFmtId="0">
      <sharedItems containsMixedTypes="1" containsNumber="1" minValue="0" maxValue="226690246670.45999"/>
    </cacheField>
    <cacheField name="DENOMINADOR" numFmtId="0">
      <sharedItems containsMixedTypes="1" containsNumber="1" minValue="1" maxValue="229726350108.57001"/>
    </cacheField>
    <cacheField name="RESULTADO" numFmtId="0">
      <sharedItems containsMixedTypes="1" containsNumber="1" minValue="0.39" maxValue="383" count="28">
        <n v="1"/>
        <n v="0.9"/>
        <n v="0.4"/>
        <n v="0.92"/>
        <n v="5"/>
        <s v="N/A"/>
        <n v="21.9"/>
        <n v="17.600000000000001"/>
        <n v="0.96"/>
        <n v="1.4"/>
        <n v="0.97916666666666663"/>
        <n v="0.93115519253208867"/>
        <n v="0.95343014521782676"/>
        <n v="0.97"/>
        <n v="0.8"/>
        <n v="0.99"/>
        <n v="0.56999999999999995"/>
        <n v="0.84835128142126226"/>
        <n v="0.55000000000000004"/>
        <n v="383"/>
        <n v="0.82"/>
        <n v="0.88"/>
        <n v="0.89"/>
        <n v="0.6"/>
        <n v="0.73"/>
        <n v="0.39"/>
        <n v="0.86"/>
        <n v="0.93333333333333335"/>
      </sharedItems>
    </cacheField>
    <cacheField name="RANGO EN QUE SE UBICA EL RESULTADO " numFmtId="0">
      <sharedItems count="4">
        <s v="ACEPTABLE"/>
        <s v="SATISFACTORIO"/>
        <s v="N/A"/>
        <s v="CRITICO"/>
      </sharedItems>
    </cacheField>
    <cacheField name="ANÁLISIS Y OBSERVACIONES" numFmtId="0">
      <sharedItems longText="1"/>
    </cacheField>
    <cacheField name="ACCIÓN CORRECTIVA" numFmtId="0">
      <sharedItems containsBlank="1" containsMixedTypes="1" containsNumber="1" minValue="0.54761904761904767" maxValue="0.54761904761904767"/>
    </cacheField>
    <cacheField name="ACCIÓN PREVENTIVA (CONTROL)" numFmtId="0">
      <sharedItems containsBlank="1" longText="1"/>
    </cacheField>
    <cacheField name="OPORTUNIDAD DE MEJOR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1">
  <r>
    <n v="1"/>
    <x v="0"/>
    <x v="0"/>
    <s v="1. Formular la planeación estratégica, políticas, objetivos, lineamientos, estrategia, planes y suministrar los recursos a través actos administrativos, para lograr el cumplimiento de la misión, visión y mejoramiento institucional"/>
    <x v="0"/>
    <s v="Efectividad"/>
    <s v="Estado de Implementación de las Acciones de mejora contemplados en el Informe de  Revisión por la Dirección"/>
    <s v="No de Acciones de mejora implementadas por cada proceso/No de Acciones de mejora formuladas en el  Informe de Revisión por la Dirección_x0009__x0009_"/>
    <s v="Numero"/>
    <s v="mensual"/>
    <n v="1"/>
    <s v=" &lt;70%"/>
    <s v="&gt;=70% y &lt;95%"/>
    <s v="&gt;=95% y &lt;100%"/>
    <n v="78"/>
    <n v="89"/>
    <x v="0"/>
    <x v="0"/>
    <s v="En el informe por la dirección del  primer semestre 2022 se evidenció que en total existen 89 acciones de mejora formuladas, 29 ya finalizadas y 49 en proceso de implementación. Evidencias: https://drive.google.com/drive/folders/11SmQG0imqFooP5TnrO4c9pyYx59HQDC1?usp=share_link"/>
    <m/>
    <m/>
    <s v="Formular y ejecutar la campaña de Autocontrol. Autogestión para la vigencia 2023, con el fin de incentivar y promover el cumplimiento oportuno de las acciones de mejora que se formulan."/>
  </r>
  <r>
    <n v="2"/>
    <x v="0"/>
    <x v="0"/>
    <s v="1. Formular la planeación estratégica, políticas, objetivos, lineamientos, estrategia, planes y suministrar los recursos a través actos administrativos, para lograr el cumplimiento de la misión, visión y mejoramiento institucional"/>
    <x v="0"/>
    <s v="Eficacia"/>
    <s v="Cumplimiento de acciones ambientales"/>
    <s v="N° de Acciones Implementadas en la vigencia / N° de Acciones propuestas en la vigencia"/>
    <s v="Numero"/>
    <s v="trimestral"/>
    <n v="1"/>
    <s v=" &lt;15%"/>
    <s v="&gt;16% y &lt;49%"/>
    <s v="&gt;=50%"/>
    <n v="28"/>
    <n v="31"/>
    <x v="1"/>
    <x v="1"/>
    <s v="Para el cuarto  trimestre 2022  se programaron 31 actividades ambientales en el plan institucional de gestión ambiental , de las cuales se ejecutaron 28 equivalentes a un 90% de cumplimiento del indicador,_x000a_  EVIDENCIA: intranet&gt;01. seguimientos planes institucionales y seguimientos&gt;plan institucional  de gestión ambiental&gt;2022"/>
    <m/>
    <m/>
    <m/>
  </r>
  <r>
    <n v="3"/>
    <x v="0"/>
    <x v="0"/>
    <s v="1. Formular la planeación estratégica, políticas, objetivos, lineamientos, estrategia, planes y suministrar los recursos a través actos administrativos, para lograr el cumplimiento de la misión, visión y mejoramiento institucional"/>
    <x v="0"/>
    <s v="Efectividad"/>
    <s v="Riesgos significativos "/>
    <s v="(número riesgos significativos / número riesgos identificados) * 100 "/>
    <s v="Porcentaje"/>
    <s v="Anual"/>
    <n v="1"/>
    <s v="&gt;=60% y &lt;100%"/>
    <s v="&gt;=20% y &lt;60%"/>
    <s v="&gt;=0% y &lt;20%"/>
    <n v="10"/>
    <n v="25"/>
    <x v="2"/>
    <x v="0"/>
    <s v="Los riesgos No. 18 del proceso Gestión Documental y No. 19 del proceso de Gestión Bienes Transferidos del Plan de Manejo de Riesgos y Oportunidades tienen una valoración después de controles Extrema. Lo anterior, debido a que no cuentan con controles que disminuyan el impacto en el caso de que éstos se materialicen. Por otro lado, existen 8 riesgos que tienen una valoración después de controles alta. Estos riesgos son el No. 13 y el No. 14 del proceso Prestaciones económicas,  el No. 2 del proceso Medición y Mejora, el No.22 de Atención al Ciudadano, el No. 28 del proceso Asistencia Jurídica, el No. 24 y el No. 26 del proceso Gestión Cobro y el riesgo No. 17 del proceso Gestión Documental. Lo anterior, debido a que en su mayoría requieren controles que disminuyan el impacto en el caso que se materialicen, y en algunos casos requieren fortalecer los controles que disminuyen la probabilidad."/>
    <m/>
    <s v="El profesional encargado de la gestión del riesgo y las oportunidades de la Oficina Asesora de Planeación y Sistemas verifica que los riesgos identificados cuenten con controles frente a la probabilidad y al impacto, así como con acciones de tratamiento por medio de la implementación de la metodología para la gestión del riesgo adoptada por la entidad, los riesgos verificados son consolidados en el Mapa Institucional de Riesgos y oportunidades, así como en el Plan de Manejo de Riesgos y oportunidades"/>
    <m/>
  </r>
  <r>
    <n v="4"/>
    <x v="1"/>
    <x v="1"/>
    <s v="1. Formular la planeación estratégica, políticas, objetivos, lineamientos, estrategia, planes y suministrar los recursos a través actos administrativos, para lograr el cumplimiento de la misión, visión y mejoramiento institucional"/>
    <x v="0"/>
    <s v="Efectividad"/>
    <s v="Índice de percepción de audiencia pública de rendición de cuentas"/>
    <s v="Sumatoria del promedio de las encuestas aplicada / Numero de encuestas aplicadas"/>
    <s v="Numero"/>
    <s v="Anual"/>
    <n v="1"/>
    <s v=" &lt;70%"/>
    <s v="&gt;=70% y &lt;95%"/>
    <s v="&gt;=95% y &lt;100%"/>
    <n v="66"/>
    <n v="72"/>
    <x v="3"/>
    <x v="0"/>
    <s v="se recibieron a través del link dispuesto por los canales de Facebook y YouTube  54 encuestas de las personas que ingresaron al evento de Rendición de Cuentas del FPS; 14 encuestas se recepcionaron presencialmente y 4 encuestas en los diferentes puntos administrativos fuera de Bogotá._x000a_Teniendo en cuenta que el FPS realizó su primera Audiencia Pública de forma Virtual y    presencial _x000a_El 92% de los encuestados considera como Aceptable el evento de rendición de cuentas y el 6% restantes de los encuestados considera como Satisfactorio. _x000a__x000a_https://www.fps.gov.co/informes/rendicion-de-cuentas/67_x000a_Audiencia Pública de Rendición de Cuentas_x000a_Carpeta 2021_x000a__x000a_link: https://www.fps.gov.co/aym_document/aym_rendicion_cuentas/01.%202021/06.%20Informe%20-%20Evaluaci%C3%B3n%20Foro%20Virtual%20Rendici%C3%B3n%20de%20Cuentas%202021%20y%20Avances%202022.pdf_x000a_"/>
    <m/>
    <m/>
    <s v="Actualizar la estrategia de RENDICIÓN DE CUNTAS 2023-2026, teniendo en cuenta los lineamientos del DFAP"/>
  </r>
  <r>
    <n v="5"/>
    <x v="1"/>
    <x v="2"/>
    <s v="1. Formular la planeación estratégica, políticas, objetivos, lineamientos, estrategia, planes y suministrar los recursos a través actos administrativos, para lograr el cumplimiento de la misión, visión y mejoramiento institucional"/>
    <x v="0"/>
    <s v="Eficacia"/>
    <s v="Avance de la Implementación del Sistema Integrado de Gestión"/>
    <s v="% de avance en la ejecución del Plan de Acción para la implementación de Sistema Integrado de Gestión / 1"/>
    <s v="Porcentaje"/>
    <s v="mensual"/>
    <n v="1"/>
    <s v="&gt;=38% y &lt;56%"/>
    <s v="&gt;=56% y &lt;73%"/>
    <s v="&gt;=73% y &lt;100%"/>
    <n v="92"/>
    <n v="100"/>
    <x v="3"/>
    <x v="0"/>
    <s v="Para el segundo semestre de la vigencia 2022, se logro un avance del 92% en la ejecución del Plan de Acción para la Implementación del Sistema Integrado de Gestión. Sin embargo, aun hay actividades que se están desarrollando para lograr el 100% , las cuales está relacionadas con la implementación del  SGSI y actividades del SGSST, que serán monitoreadas en los planes implementación SGSI y Plan de mejoramiento -SST-._x000a__x000a_https://drive.google.com/drive/folders/19olYOPCQay7mAXTDsu6AoyRxVZyGYuPD_x000a_Así mismo, se realizaron  informes de avance  de las actividades programadas en el Plan de Acción para la Implementación del Sistema Integrado de Gestión ( tercer objetivo del proyecto de inversión) _x000a_Evidencia:_x000a_https://drive.google.com/drive/folders/19RLimjJ4_ZCq3VKz147b7jIzllpSaKXv"/>
    <m/>
    <m/>
    <s v="_x000a_Implementar y mantener el plan de seguridad y privacidad de la información"/>
  </r>
  <r>
    <n v="6"/>
    <x v="1"/>
    <x v="3"/>
    <s v="1. Formular la planeación estratégica, políticas, objetivos, lineamientos, estrategia, planes y suministrar los recursos a través actos administrativos, para lograr el cumplimiento de la misión, visión y mejoramiento institucional"/>
    <x v="0"/>
    <s v="Eficacia"/>
    <s v="Lineamientos, políticas, metodología adoptadas"/>
    <s v="No de  lineamientos, políticas, metodologías generadas y/o restructuras / 1"/>
    <s v="Numero"/>
    <s v="diaria"/>
    <n v="1"/>
    <n v="0"/>
    <n v="1"/>
    <s v="&gt;1"/>
    <n v="5"/>
    <n v="1"/>
    <x v="4"/>
    <x v="1"/>
    <s v="1. En el periodo segundo  semestre 2022, se contabilizaron 5 Lineamientos y políticas emitidas y socializadas por el comité Institucional de gestión y Desempeño:_x000a__x000a_*GUÍA PARA LA ACTUALIZACIÓN DE LA CARACTERIZACIÓN E IDENTIFICACIÓN DE NECESIDADES, DE CIUDADANOS, USUARIOS Y GRUPOS DE INTERÉS FPS -FNC.  _x000a_*MANUAL POLITICAS DE USO DEL SIIF NACION, _x000a_*POLÍTICA PARA LA ADMINISTRACIÓN DEL RIESGO DE GESTIÓN, CORRUPCIÓN, AMBIENTAL Y SEGURIDAD DIGITAL Y LAS OPORTUNIDADES, _x000a_*GUÍA POLÍTICA PARA LA ADMINISTRACIÓN DEL RIESGO DE GESTIÓN,CORRUPCIÓN, AMBIENTAL Y SEGURIDAD DIGITAL Y LAS OPORTUNIDADES, _x000a_*MANUAL DE AUDITORIAS INTERNAS DEL SISTEMA INTEGRADO DE GESTIÓN, Y MANUAL DEL SISTEMA INTEGRADO DE GESTIÓN (SIG-MIPG)_x000a__x000a_  Las evidencias pueden ser consultadas a través del link: _x000a_https://drive.google.com/drive/u/0/folders/1t8jYL7ywWIu9nGO4a0gZIO_quLksn8aQ_x000a_"/>
    <s v="N/A"/>
    <s v="N/A"/>
    <s v="N/A"/>
  </r>
  <r>
    <n v="7"/>
    <x v="1"/>
    <x v="4"/>
    <s v="1. Formular la planeación estratégica, políticas, objetivos, lineamientos, estrategia, planes y suministrar los recursos a través actos administrativos, para lograr el cumplimiento de la misión, visión y mejoramiento institucional"/>
    <x v="0"/>
    <s v="Eficacia"/>
    <s v="Formulación y aprobación de planes institucionales "/>
    <s v="No de planes  formulados y aprobados  oportunamente mediante comité institucional de gestión y  desempeño / No de planes  establecidos en la normatividad vigente "/>
    <s v="Numero"/>
    <s v="Anual"/>
    <n v="1"/>
    <s v="&gt;4"/>
    <m/>
    <n v="4"/>
    <s v="N/A"/>
    <s v="N/A"/>
    <x v="5"/>
    <x v="2"/>
    <s v="N/A, Actividad realizada en el I semestre de 2022"/>
    <s v="N/A"/>
    <s v="N/A"/>
    <s v="N/A"/>
  </r>
  <r>
    <n v="8"/>
    <x v="0"/>
    <x v="0"/>
    <s v="2. Gestionar de forma oportuna y veraz la información solicitada por los usuarios, orientándolos en la realización de los trámites y servicios que presta la entidad con el fin de satisfacer las necesidades de los ciudadanos."/>
    <x v="1"/>
    <s v="Eficiencia"/>
    <s v="Tiempo promedio de duración de la atención al ciudadano"/>
    <s v="Ʃ (tiempo de duración de la atención de cada ciudadano durante el mes )_x000a_/ Total ciudadanos atendidos en el mes"/>
    <s v="Minutos"/>
    <s v="mensual"/>
    <n v="15"/>
    <s v="&gt;25 minutos "/>
    <s v="&gt; 15 minutos y &lt;= 25 minutos "/>
    <s v="&lt;= 15 minutos "/>
    <n v="15648"/>
    <n v="714"/>
    <x v="6"/>
    <x v="0"/>
    <s v="Para el III trimestre de 2022, el proceso Atención al Ciudadano atendió 320 usuarios, los cuales suman un total de 7.800 minutos de atención, que en promedio representan 24 minutos de atención._x000a_ _x000a_Para el IV trimestre de 2022, el proceso Atención al Ciudadano atendió 394 usuarios, los cuales suman un total de 7.848 minutos de Atención, que en promedio representan 19,9 minutos de atención._x000a__x000a_En conclusión, para el II semestre de 2022 se atendieron 714 usuarios, cuyo tiempo de atención suma un total de 15.648 minutos, los cuales representan un promedio de 21,9  minutos de tiempo de atención por usuario._x000a_ _x000a__x000a_https://drive.google.com/drive/folders/1xNiheI_Ruw1eb5Mdv50BYz_0n7Mo1JHj"/>
    <s v="Realizar la modificación del indicador de tiempos de atención, de tal manera que corresponda con la realidad del servicio que se presta."/>
    <m/>
    <m/>
  </r>
  <r>
    <n v="9"/>
    <x v="0"/>
    <x v="5"/>
    <s v="2. Gestionar de forma oportuna y veraz la información solicitada por los usuarios, orientándolos en la realización de los trámites y servicios que presta la entidad con el fin de satisfacer las necesidades de los ciudadanos."/>
    <x v="1"/>
    <s v="Eficiencia"/>
    <s v="Tiempo de espera de atención a los ciudadanos "/>
    <s v="Ʃ (tiempo de espera de cada ciudadano para la atención durante el mes) / Total ciudadanos atendidos en el mes"/>
    <s v="Minutos"/>
    <s v="mensual"/>
    <n v="20"/>
    <s v="&gt;30 MINUTOS "/>
    <s v="&gt;20 MINUTOS Y &lt;= 30 MINUTOS "/>
    <s v=" &lt;=20 MINUTOS"/>
    <n v="12543"/>
    <n v="714"/>
    <x v="7"/>
    <x v="1"/>
    <s v="Para el III trimestre de 2022, el proceso Atención al Ciudadano atendió 320 usuarios, los cuales suman un total de 6.200 minutos de tiempo de espera, que en promedio representan 19,3 minutos de espera._x000a_ _x000a_ Para el IV trimestre de 2022, el proceso Atención al Ciudadano atendió 394 usuarios, los cuales suman un total de 6.343 minutos de tiempo de espera, que en promedio representan 16 minutos de espera._x000a_ _x000a_En conclusión, para el Ii semestre de 2022 se atendieron 714 usuarios, cuyo tiempo de espera en sala suma un total de 12. 543minutos, los cuales representan un promedio de 17,6 minutos de tiempo de espera por usuario._x000a_ _x000a_https://drive.google.com/drive/folders/1xNiheI_Ruw1eb5Mdv50BYz_0n7Mo1JHj"/>
    <m/>
    <m/>
    <m/>
  </r>
  <r>
    <n v="10"/>
    <x v="2"/>
    <x v="6"/>
    <s v="2. Gestionar de forma oportuna y veraz la información solicitada por los usuarios, orientándolos en la realización de los trámites y servicios que presta la entidad con el fin de satisfacer las necesidades de los ciudadanos."/>
    <x v="1"/>
    <s v="Efectividad"/>
    <s v="percepción post tramite de los servicios prestados por la Entidad"/>
    <s v="No. de Encuestas post trámite aplicadas a los ciudadanos con calificación satisfactoria / No. total de encuestas post trámites aplicadas a los ciudadanos"/>
    <s v="Porcentaje"/>
    <s v="mensual"/>
    <n v="0.95"/>
    <s v="&lt;70%"/>
    <s v="&gt;=70% y &lt;95%"/>
    <s v="&gt;=95% y &lt;=100%"/>
    <n v="75"/>
    <n v="78"/>
    <x v="8"/>
    <x v="1"/>
    <s v="Para el segundo semestre de 2022, el proceso Atención al Ciudadano aplicó 78 encuestas postrámite, de las cuales 75 obtuvieron calificación satisfactoria por parte de los usuarios._x000a_https://drive.google.com/drive/folders/1xNiheI_Ruw1eb5Mdv50BYz_0n7Mo1JHj"/>
    <m/>
    <m/>
    <m/>
  </r>
  <r>
    <n v="11"/>
    <x v="3"/>
    <x v="7"/>
    <s v="2. Gestionar de forma oportuna y veraz la información solicitada por los usuarios, orientándolos en la realización de los trámites y servicios que presta la entidad con el fin de satisfacer las necesidades de los ciudadanos."/>
    <x v="1"/>
    <s v="Efectividad"/>
    <s v="satisfacción del ciudadano "/>
    <s v="No. de Encuestas Aplicadas a los Ciudadanos con Calificación Satisfactoria / No. Total de Encuestas Aplicadas a los Ciudadanos"/>
    <s v="Porcentaje"/>
    <s v="diaria"/>
    <n v="0.8"/>
    <s v="&lt;50%"/>
    <s v="&gt;=50% y &lt;75%"/>
    <s v="&gt;=75% y &lt;=100%"/>
    <n v="141"/>
    <n v="147"/>
    <x v="8"/>
    <x v="1"/>
    <s v="Para el segundo semestre de 2022, el proceso Atención al Ciudadano aplicó 147 encuestas de satisfacción, de las cuales 140 obtuvieron calificación satisfactoria por parte de los usuarios._x000a_https://drive.google.com/drive/folders/1xNiheI_Ruw1eb5Mdv50BYz_0n7Mo1JHj"/>
    <m/>
    <m/>
    <m/>
  </r>
  <r>
    <n v="12"/>
    <x v="4"/>
    <x v="8"/>
    <s v="3. Garantizar la prestación de los servicios de salud a todos los usuarios en términos de oportunidad, calidad y eficiencia y soportados en la normatividad aplicable."/>
    <x v="2"/>
    <s v="Eficiencia"/>
    <s v="Tiempo promedio de espera para la asignación de cita de medicina general"/>
    <s v="∑ (Fecha en la que se asignó la cita de medicina general por primera vez - Fecha de solicitud de la cita) / Número total de citas de medicina general asignada por primera vez "/>
    <s v="Días"/>
    <s v="mensual"/>
    <s v="1 DIA"/>
    <s v="&gt;3 Días"/>
    <s v="entre 3 y 2 días"/>
    <s v="1 Dia"/>
    <n v="61327"/>
    <n v="42612"/>
    <x v="9"/>
    <x v="1"/>
    <s v="El indicador de oportunidad de medicina general, se encuentra dentro del rango establecido por la normatividad vigente y dentro de los parámetros establecidos con los prestadores de servicios de salud. No requiere acción de mejora._x000a_https://drive.google.com/drive/u/0/folders/1A9qtZ64qhtkkObOO1wAnvKS5kL-b8-DY "/>
    <m/>
    <m/>
    <m/>
  </r>
  <r>
    <n v="13"/>
    <x v="4"/>
    <x v="8"/>
    <s v="3. Garantizar la prestación de los servicios de salud a todos los usuarios en términos de oportunidad, calidad y eficiencia y soportados en la normatividad aplicable."/>
    <x v="2"/>
    <s v="Efectividad"/>
    <s v="Proporción de pacientes hipertensos controlados"/>
    <s v="Número de pacientes con diagnóstico de Hipertensión Arterial que tengan cifras tensionales por debajo de 140/90 mmHg en el último semestre / Número total de pacientes con diagnóstico de Hipertensión Arterial reportados"/>
    <s v="Porcentaje"/>
    <s v="Semestral"/>
    <n v="0.73"/>
    <s v="&lt;=62%"/>
    <s v="&gt;=63% y &lt;73 %"/>
    <s v="&gt;=73%"/>
    <n v="16441"/>
    <n v="18302"/>
    <x v="1"/>
    <x v="1"/>
    <s v="El indicador se encuentra dentro del rango establecido por la normatividad vigente y dentro de los parámetros establecidos con los prestadores de servicios de salud. No requiere acción de mejora._x000a_https://drive.google.com/drive/u/0/folders/1A9qtZ64qhtkkObOO1wAnvKS5kL-b8-DY"/>
    <m/>
    <m/>
    <m/>
  </r>
  <r>
    <n v="14"/>
    <x v="4"/>
    <x v="9"/>
    <s v="3. Garantizar la prestación de los servicios de salud a todos los usuarios en términos de oportunidad, calidad y eficiencia y soportados en la normatividad aplicable."/>
    <x v="2"/>
    <s v="Eficiencia"/>
    <s v="Proporción de satisfacción global de los usuarios en la EPS"/>
    <s v="Número de usuarios que tuvieron una buena experiencia respecto a los servicios de salud ofrecidos por la EPS / Número de usuarios que respondieron la encuesta de evaluación de los Servicios de la EPS"/>
    <s v="Porcentaje"/>
    <s v="Semestral"/>
    <n v="0.9"/>
    <s v="&lt;=70%"/>
    <s v="&gt;=70% y &lt;90 %"/>
    <s v="&gt;=90%"/>
    <n v="1009"/>
    <n v="1092"/>
    <x v="3"/>
    <x v="1"/>
    <s v="El indicador se encuentra dentro del rango satisfactorio, por tanto no requiere de acción de mejora._x000a_https://drive.google.com/drive/u/0/folders/12pHyh91WbcMTfZL6K1-bEZ_APy07GoPc "/>
    <m/>
    <m/>
    <m/>
  </r>
  <r>
    <n v="15"/>
    <x v="4"/>
    <x v="9"/>
    <s v="3. Garantizar la prestación de los servicios de salud a todos los usuarios en términos de oportunidad, calidad y eficiencia y soportados en la normatividad aplicable."/>
    <x v="2"/>
    <s v="Eficacia"/>
    <s v="Cumplimiento programa de auditorias medicas "/>
    <s v="No de auditorías médicas realizadas / No de auditorías médicas programadas)*100"/>
    <s v="Porcentaje"/>
    <s v="Semestral"/>
    <n v="0.9"/>
    <s v="&lt;=70%"/>
    <s v="&gt;=70% y &lt;90 %"/>
    <s v="&gt;=90%"/>
    <n v="282"/>
    <n v="288"/>
    <x v="10"/>
    <x v="1"/>
    <s v="El indicador se encuentra dentro del rango satisfactorio, por tanto no requiere de acción de mejora._x000a_https://drive.google.com/drive/u/0/folders/15gkJIrSM77Gw2l4NdXHsoJJXOqwkYhhZ "/>
    <m/>
    <m/>
    <m/>
  </r>
  <r>
    <n v="16"/>
    <x v="5"/>
    <x v="10"/>
    <s v="4. Reconocer y ordenar el pago oportuno de las prestaciones económicas a que tenga derecho nuestros usuarios, conforme a las normas legales y convencionales y procedimientos establecidos."/>
    <x v="3"/>
    <s v="Eficacia"/>
    <s v="Aplicación de novedades de nómina - ferrocarriles"/>
    <s v="Numero total de novedades aplicadas en la nómina / Numero de solicitudes de novedades de nómina presentadas"/>
    <s v="Porcentaje"/>
    <s v="Diario"/>
    <n v="0.1"/>
    <s v="&gt;=50% y &lt;70%"/>
    <s v="&gt;=70% y &lt;90%"/>
    <s v="&gt;=90% y &lt;=100%"/>
    <n v="1460"/>
    <n v="1460"/>
    <x v="0"/>
    <x v="1"/>
    <s v="Dentro del consolidado  se tienen el registro de las novedades de nomina, las cuales han sido  tramitadas en su totalidad. La evidencia se encuentra en el link https://drive.google.com/drive/u/0/folders/1TK_D7_Ux5t_dEHv-B1f2_xZCzUa1Ckhk "/>
    <m/>
    <m/>
    <m/>
  </r>
  <r>
    <n v="17"/>
    <x v="5"/>
    <x v="11"/>
    <s v="4. Reconocer y ordenar el pago oportuno de las prestaciones económicas a que tenga derecho nuestros usuarios, conforme a las normas legales y convencionales y procedimientos establecidos."/>
    <x v="3"/>
    <s v="Eficacia"/>
    <s v="Trámites en línea "/>
    <s v="No. de tramites en línea resueltos / No. tramites en línea solicitados"/>
    <s v="Porcentaje"/>
    <s v="diaria"/>
    <n v="0.7"/>
    <s v="&gt;=50% y &lt;70%"/>
    <s v="&gt;=70% y &lt;90%"/>
    <s v="&gt;=90% y &lt;=100%"/>
    <n v="798"/>
    <n v="857"/>
    <x v="11"/>
    <x v="1"/>
    <s v="Se registra la evidencia del total de los tramites ingresados al igual  que la gestión realizada por los abogados sustanciadores a los cuales se les dio respuesta de estas solicitudes. Evidencia https://drive.google.com/drive/u/0/folders/1Jil-FDMiE_HuBBapiBxew9Z2kPBELuqa"/>
    <m/>
    <m/>
    <m/>
  </r>
  <r>
    <n v="18"/>
    <x v="0"/>
    <x v="0"/>
    <s v="4. Reconocer y ordenar el pago oportuno de las prestaciones económicas a que tenga derecho nuestros usuarios, conforme a las normas legales y convencionales y procedimientos establecidos."/>
    <x v="3"/>
    <s v="Eficacia"/>
    <s v="Prestaciones económicas tramitadas"/>
    <s v="No. de solicitudes tramitadas / No. de solicitudes radicadas"/>
    <s v="Porcentaje"/>
    <s v="diaria"/>
    <n v="0.7"/>
    <s v="&gt;=50% y &lt;70%"/>
    <s v="&gt;=70% y &lt;90%"/>
    <s v="&gt;=90% y &lt;=100%"/>
    <n v="1904"/>
    <n v="1997"/>
    <x v="12"/>
    <x v="1"/>
    <s v="En el registro se evidencia le total de los tramites ingresados al igual que el total de los tramites a lo cuales se les dio respuesta. NOTA: Dentro de una solicitud el abogado  sustanciador puede dar respuesta a dos traméis por lo que se tiene un numero mayor de tramites gestionados que el numero total de tramites ingresados.  Evidencia https://drive.google.com/drive/u/0/folders/1cmUk8OotpISggP1krMfsXr4Si9EIItG_"/>
    <m/>
    <m/>
    <m/>
  </r>
  <r>
    <n v="19"/>
    <x v="0"/>
    <x v="0"/>
    <s v="4. Reconocer y ordenar el pago oportuno de las prestaciones económicas a que tenga derecho nuestros usuarios, conforme a las normas legales y convencionales y procedimientos establecidos."/>
    <x v="3"/>
    <s v="Eficacia"/>
    <s v="Elaboración y generación de las nominas de pensionados_x000a_"/>
    <s v="Número de nominas que se esperan proyectar / Número de nominas elaboradas y tramitadas"/>
    <s v="Porcentaje"/>
    <s v="diaria"/>
    <n v="0.7"/>
    <s v="&gt;=50% y &lt;70%"/>
    <s v="&gt;=70% y &lt;90%"/>
    <s v="&gt;=90% y &lt;=100%"/>
    <n v="7"/>
    <n v="7"/>
    <x v="0"/>
    <x v="1"/>
    <s v="Se ejecutaron las nominas de pensionados de acuerdo con  el cronograma establecido,  realizando una nomina mensual dentro de los primeros cinco días del mes.  Las evidencias se encuentran en https://drive.google.com/drive/u/0/folders/1GmoCr8sWCT3wAt-kALM0yQEhMIHsHi45 "/>
    <m/>
    <m/>
    <m/>
  </r>
  <r>
    <n v="20"/>
    <x v="6"/>
    <x v="12"/>
    <s v="6. Administrar y comercializar los bienes transferidos por los extintos ferrocarriles nacionales de Colombia"/>
    <x v="4"/>
    <s v="Eficacia"/>
    <s v="Eficiencia de la gestión de las acciones de arrendamiento o comodato de bienes inmuebles."/>
    <s v="No. de actividades ejecutadas para la gestión de arrendamiento o comodato de bienes inmuebles / No. de actividades planeadas para la gestión de arrendamiento comodato de bienes inmuebles"/>
    <s v="Porcentaje"/>
    <s v="Semestral"/>
    <n v="1"/>
    <s v="&lt;=50% "/>
    <s v="&gt;=51% y &lt;=85%"/>
    <s v="&gt;=86%"/>
    <n v="1"/>
    <n v="1"/>
    <x v="0"/>
    <x v="1"/>
    <s v="Mediante oficio GITBCSA 202202300194681 de octubre7 de 2022 se solicitud Ministerio de Cultura la solicitud de autorización de la estación Férrea de Santa Rosa de Cabal de acuerdo a los nuevos lineamientos del Ministerio Cultura. Evidencia https://drive.google.com/drive/u/0/folders/1V98Smqm4MLVKP8qZvQwEZ8tVzCPm2rlj"/>
    <m/>
    <m/>
    <m/>
  </r>
  <r>
    <n v="21"/>
    <x v="0"/>
    <x v="0"/>
    <s v="6. Administrar y comercializar los bienes transferidos por los extintos ferrocarriles nacionales de Colombia"/>
    <x v="4"/>
    <s v="Eficiencia"/>
    <s v="Gestión para la comercialización de bienes inmuebles."/>
    <s v="No. de actividades realizadas para adelantar la comercialización de bienes inmuebles / No. de actividades planeadas para adelantar la comercialización de bienes inmuebles"/>
    <s v="Porcentaje"/>
    <s v="Semestral"/>
    <n v="1"/>
    <s v="&lt;=50% "/>
    <s v="&gt;=51% y &lt;=85%"/>
    <s v="&gt;=86%"/>
    <n v="1"/>
    <n v="1"/>
    <x v="0"/>
    <x v="1"/>
    <s v="El Fondo celebro contrato No. 442 de 2021 prorroga No 001 de 2022con IGAC en el cual se evaluaron 14 inmuebles en el Espinal, Soacha, Girardota, Pi endamo, Dorada y Puerto Berrio con el fin de ser comercializados https://drive.google.com/drive/u/0/folders/1Pi7TSZMj17raIXBLyHMlsnKU6CwYoylq"/>
    <m/>
    <m/>
    <m/>
  </r>
  <r>
    <n v="22"/>
    <x v="0"/>
    <x v="0"/>
    <s v="6. Administrar y comercializar los bienes transferidos por los extintos ferrocarriles nacionales de Colombia"/>
    <x v="4"/>
    <s v="Eficiencia"/>
    <s v="Comercialización de bienes muebles"/>
    <s v="No. de actividades realizadas para adelantar la comercialización de bienes muebles / No. de actividades planeadas para adelantar la comercialización de bienes muebles"/>
    <s v="Porcentaje"/>
    <s v="Semestral"/>
    <n v="1"/>
    <s v="&lt;=50% "/>
    <s v="&gt;=51% y &lt;=85%"/>
    <s v="&gt;=86%"/>
    <n v="1"/>
    <n v="1"/>
    <x v="0"/>
    <x v="1"/>
    <s v="El Fondo celebro contrato No. 442 de 2021 prorroga No 001 de 2022con IGAC en el cual se evaluaron 14 inmuebles en el Espinal, Soacha, Girardota, Pi endamo, Dorada y Puerto Berrio con el fin de ser comercializados https://drive.google.com/drive/u/0/folders/1Pi7TSZMj17raIXBLyHMlsnKU6CwYoylq"/>
    <m/>
    <m/>
    <m/>
  </r>
  <r>
    <n v="23"/>
    <x v="0"/>
    <x v="0"/>
    <s v="7. Efectuar el tramite de adquisición, administración y suministro de bienes y servicios; custodia y aseguramiento de los mismos, para garantizar los requerimientos de los procesos que contribuyan al logro de la misión institucional de la entidad"/>
    <x v="5"/>
    <s v="Eficacia"/>
    <s v="Adquisición de bienes y servicios"/>
    <s v="No de bienes y/o servicios adquiridos / No de bienes y/o servicios requeridos"/>
    <s v="Porcentaje"/>
    <s v="mensual"/>
    <n v="1"/>
    <s v="&gt;=50% "/>
    <s v="&gt;=51% y &lt;95%"/>
    <s v="&gt;=95% y &lt;=100%"/>
    <n v="54"/>
    <n v="54"/>
    <x v="0"/>
    <x v="1"/>
    <s v="En el segundo semestre de 2022 se realizaron 54 ingresos al almacén, del ingreso almacén No. 6594hasta 6648 los cuales corresponden a las compras de caja menor y órdenes de compra que reposan en lo carpetas de Boletines Diario de Almacén de los meses de julio a diciembre de de 2022 identificadas con TRD número 230.11.01 se evidencia software SAFIX. Evidencia https://drive.google.com/drive/u/0/folders/1V0cmhIzNvDBfvm8HXyQSJrPEbxHrEkDV"/>
    <m/>
    <m/>
    <m/>
  </r>
  <r>
    <n v="24"/>
    <x v="6"/>
    <x v="13"/>
    <s v="7. Efectuar el tramite de adquisición, administración y suministro de bienes y servicios; custodia y aseguramiento de los mismos, para garantizar los requerimientos de los procesos que contribuyan al logro de la misión institucional de la entidad"/>
    <x v="5"/>
    <s v="Eficacia"/>
    <s v="Aseguramiento y custodia de bienes"/>
    <s v="No. de bienes asegurados / No. de bienes que se planea asegurar "/>
    <s v="Porcentaje"/>
    <s v="Anual"/>
    <n v="1"/>
    <s v="&gt;=50% "/>
    <s v="&gt;=51% y &lt;90%"/>
    <s v="&gt;=90% y &lt;=100%"/>
    <n v="1"/>
    <n v="1"/>
    <x v="0"/>
    <x v="1"/>
    <s v="SE CELEBRO LA ORDEN DE COMPRA 92634 DE 2022 CELEBRADO ENTRE EL FONDO DE PASIVO SOCIAL DE FERROCARRILES NACIONALES DE COLOMBIA Y ASEGURADORA SOLIDARIA DE COLOMBIA Y SEGUROS DEL ESTADO_x000a_  Responsabilidad Extracontractual. 65-54-101003607 _x000a_ Póliza de cumplimiento estatal 65-46-101027772. Evidencia https://drive.google.com/drive/u/0/folders/1wxX5-7_LblnCwx4182rMtrtROtv1PQfl"/>
    <m/>
    <m/>
    <m/>
  </r>
  <r>
    <n v="25"/>
    <x v="0"/>
    <x v="0"/>
    <s v="7. Efectuar el tramite de adquisición, administración y suministro de bienes y servicios; custodia y aseguramiento de los mismos, para garantizar los requerimientos de los procesos que contribuyan al logro de la misión institucional de la entidad"/>
    <x v="5"/>
    <s v="Eficacia"/>
    <s v="Administración y control de inventario"/>
    <s v="No. de bienes muebles verificados / Total de bienes muebles registrados en el sistema de inventarios y cuentas personales"/>
    <s v="Porcentaje"/>
    <s v="mensual"/>
    <n v="1"/>
    <s v="&gt;=50% "/>
    <s v="&gt;=51% y &lt;95%"/>
    <s v="&gt;=95% y &lt;=100%"/>
    <n v="1"/>
    <n v="1"/>
    <x v="0"/>
    <x v="1"/>
    <s v="En el segundo semestre de 2022 Se cuenta con la base de datos de cuentas personales de acuerdo con las salidas de al almacén, No. 21557 AL 21741 = 184 COMPROBANTES los cuales corresponden a las compras de caja menor y órdenes de compra solicitadas por los diferentes procesos de la entidad, reposan en lo carpetas de Boletines Diario de Almacén de los meses enero a julio de 2022 a diciembre de 2022 identificadas con TRD número 230.11.01 . Evidencia software SAFIX. evidencia https://drive.google.com/drive/u/0/folders/1_vkS0ynQ-BCKGlCWVUkpJLmoikKkXl9t"/>
    <m/>
    <m/>
    <m/>
  </r>
  <r>
    <n v="26"/>
    <x v="6"/>
    <x v="13"/>
    <s v="7. Efectuar el tramite de adquisición, administración y suministro de bienes y servicios; custodia y aseguramiento de los mismos, para garantizar los requerimientos de los procesos que contribuyan al logro de la misión institucional de la entidad"/>
    <x v="5"/>
    <s v="Eficacia"/>
    <s v="Administración y control de servicios públicos."/>
    <s v="No. De servicios  tramitados oportunamente / No de servicios a tramitar"/>
    <s v="Porcentaje"/>
    <s v="mensual"/>
    <n v="1"/>
    <s v="&gt;=70% "/>
    <s v="&gt;=70% y &lt;95%"/>
    <s v="&gt;=95% y &lt;=100%"/>
    <n v="167"/>
    <n v="167"/>
    <x v="0"/>
    <x v="1"/>
    <s v="En el segundo semestre de 2022 se tramito 167 servicios públicos a nivel nacional de energía, agua, aseo teléfono e internet y gas ver base de datos de Servicios Públicos. Evidencia https://drive.google.com/drive/u/0/folders/1lXBZhKTAMYZ-xqMoW4chcwlIt6nPY7bh"/>
    <m/>
    <m/>
    <m/>
  </r>
  <r>
    <n v="27"/>
    <x v="0"/>
    <x v="0"/>
    <s v="7. Efectuar el tramite de adquisición, administración y suministro de bienes y servicios; custodia y aseguramiento de los mismos, para garantizar los requerimientos de los procesos que contribuyan al logro de la misión institucional de la entidad"/>
    <x v="5"/>
    <s v="Eficacia"/>
    <s v="Mantenimiento de bienes"/>
    <s v="No. de mantenimientos realizados / No. de mantenimientos solicitados "/>
    <s v="Porcentaje"/>
    <s v="mensual"/>
    <n v="1"/>
    <s v="≤ a 15%"/>
    <s v="≥ 16% y ≤ 49%"/>
    <s v="≥ a 50%"/>
    <n v="1"/>
    <n v="1"/>
    <x v="0"/>
    <x v="1"/>
    <s v="En el segundo semestre de 2022 se realizó informe sobre el mantenimiento de la Infraestructura administrativa en las ciudades de Bogotá, Cali, Buenaventura, Tumaco, Barranquilla, Bucaramanga, Medellín, Santa Marta, Estación de la Sabana. Evidencia https://drive.google.com/drive/u/0/folders/1H-wYuLu6NH7OVprEOyXFv3PxK-5ens2S"/>
    <m/>
    <m/>
    <m/>
  </r>
  <r>
    <n v="28"/>
    <x v="0"/>
    <x v="0"/>
    <s v="7. Efectuar el tramite de adquisición, administración y suministro de bienes y servicios; custodia y aseguramiento de los mismos, para garantizar los requerimientos de los procesos que contribuyan al logro de la misión institucional de la entidad"/>
    <x v="5"/>
    <s v="Eficacia"/>
    <s v="Porcentaje de variación en cantidad de fotocopias"/>
    <s v="No. De fotocopias sacadas en el trimestre actual - No. De fotocopias sacadas en el trimestre anterior / No. De fotocopias sacadas en el trimestre anterior"/>
    <s v="Porcentaje"/>
    <s v="mensual"/>
    <n v="1"/>
    <s v="≤ a 15%"/>
    <s v="≥  16% y ≤  49%"/>
    <s v="≥ a 50%"/>
    <s v="N/A"/>
    <s v="N/A"/>
    <x v="5"/>
    <x v="2"/>
    <s v="N/A"/>
    <m/>
    <m/>
    <m/>
  </r>
  <r>
    <n v="29"/>
    <x v="6"/>
    <x v="13"/>
    <s v="7. Efectuar el tramite de adquisición, administración y suministro de bienes y servicios; custodia y aseguramiento de los mismos, para garantizar los requerimientos de los procesos que contribuyan al logro de la misión institucional de la entidad"/>
    <x v="5"/>
    <s v="Eficacia"/>
    <s v="Porcentaje de compras realizadas a través de acuerdo marco de precios en la plataforma SECOP"/>
    <s v="Valor total de adquisiciones de bienes y servicios a través de acuerdo marco de precios / Valor total del presupuesto de funcionamiento ejecutado para la adquisición de bienes y servicios"/>
    <s v="Porcentaje"/>
    <s v="mensual"/>
    <n v="1"/>
    <s v="≤ a 7%"/>
    <s v="≥ 8% y ≤ 29%"/>
    <s v="≥ a 30%"/>
    <n v="1"/>
    <n v="1"/>
    <x v="0"/>
    <x v="1"/>
    <s v="Durante el segundo semestre de 2022 se realizó compras a través de acuerdo marco de precios en la plataforma SECOP de servicio integral de aseo, soat consumibles de impresión entre otros https://drive.google.com/drive/u/0/folders/1gtraiqJZlZ2TSfW2SO0-YkbTX7cRy9AI"/>
    <m/>
    <m/>
    <m/>
  </r>
  <r>
    <n v="30"/>
    <x v="0"/>
    <x v="0"/>
    <s v="7. Efectuar el tramite de adquisición, administración y suministro de bienes y servicios; custodia y aseguramiento de los mismos, para garantizar los requerimientos de los procesos que contribuyan al logro de la misión institucional de la entidad"/>
    <x v="5"/>
    <s v="Eficacia"/>
    <s v="Suministro de bienes"/>
    <s v="No. De productos suministrados / No. De productos solicitados"/>
    <s v="Porcentaje"/>
    <s v="mensual"/>
    <n v="1"/>
    <s v="≤ a 50%"/>
    <s v="≥ 51% y ≤85 %"/>
    <s v="≥ a 86%"/>
    <n v="184"/>
    <n v="184"/>
    <x v="0"/>
    <x v="1"/>
    <s v="En el segundo semestre de 2022 se realizaron salidas de al almacén, No. 21557 AL 21741 = 184 COMPROBANTES los cuales corresponden a las compras de caja menor y órdenes de compra solicitadas por los diferentes procesos de la entidad, reposan en lo carpetas de Boletines Diario de Almacén de los meses enero a julio de 2022 a diciembre de 2022 identificadas con TRD número 230.11.01 . Evidencia software SAFIX. https://drive.google.com/drive/u/0/folders/17veo0i8utVS7X3VlOwb7-IFHqbxHYZ29"/>
    <m/>
    <m/>
    <m/>
  </r>
  <r>
    <n v="31"/>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acia"/>
    <s v="Cobertura del plan institucional de capacitación"/>
    <s v="No. de funcionarios capacitados / No. de funcionarios de la entidad"/>
    <s v="Porcentaje"/>
    <s v="trimestral"/>
    <n v="1"/>
    <s v="&gt;=50% y &lt;70%"/>
    <s v="&gt;=70% y &lt;95%"/>
    <s v="&gt;=95% y &lt;=100%"/>
    <n v="71"/>
    <n v="71"/>
    <x v="0"/>
    <x v="1"/>
    <s v="Durante el II S -2022,  la cobertura del Plan Institucional de Capacitación, fue del 100% por cuanto  los 71 funcionarios vinculados a la planta de la entidad, recibieron capacitación._x000a_EVIDENCIAS: FILA 36-Listado funcionarios capacitados II S- 2022_x000a_https://drive.google.com/drive/folders/1o6jvRNeHpmVQhChxKebS_m1MEqB775oO"/>
    <m/>
    <m/>
    <m/>
  </r>
  <r>
    <n v="32"/>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iencia"/>
    <s v="Cumplimiento de los proyectos de aprendizaje en equipo &quot;paes&quot; del plan institucional de capacitación"/>
    <s v="No. Proyectos de Aprendizaje en Equipo con nivel de Cumplimiento Satisfactorio / No. de Proyectos de Aprendizaje en Equipo Formulados "/>
    <s v="Porcentaje"/>
    <s v="Anual"/>
    <n v="1"/>
    <s v="&gt;=50% y &lt;70%"/>
    <s v="&gt;=70% y &lt;95%"/>
    <s v="&gt;=95% y &lt;=100%"/>
    <s v="N/A"/>
    <s v="N/A"/>
    <x v="5"/>
    <x v="2"/>
    <s v="Durante el II S -2022, no hubo convocatoria para la formulación de Proyectos de Aprendizaje en Equipo &quot;PAE&quot; mediante el Plan Institucional de Capacitación. _x000a_EVIDENCIA: N/A "/>
    <m/>
    <m/>
    <m/>
  </r>
  <r>
    <n v="33"/>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Inducción general de personal"/>
    <s v="No. de procesos de inducción generales con evaluación satisfactoria / No. de procesos de inducciones generales desarrolladas"/>
    <s v="Porcentaje"/>
    <s v="POR EVENTO DE INDUCCIÓN ESPECIFICO REQUERIDO"/>
    <n v="1"/>
    <s v="&gt;=50% y &lt;70%"/>
    <s v="&gt;=70% y &lt;95%"/>
    <s v="&gt;=95% y &lt;=100%"/>
    <n v="97"/>
    <n v="97"/>
    <x v="0"/>
    <x v="1"/>
    <s v="Durante el II S -2022, se desarrollaron y evaluaron 97 procesos de inducción general, de los cuales 97  tuvieron un resultado satisfactorio en su evaluación.  _x000a_Evidencia: Fila 38 - Reporte Evaluación de Inducción general IIS-2022. _x000a_https://drive.google.com/drive/folders/1o6jvRNeHpmVQhChxKebS_m1MEqB775oO"/>
    <m/>
    <m/>
    <m/>
  </r>
  <r>
    <n v="34"/>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iencia"/>
    <s v="Inducción especifica de personal"/>
    <s v="No. de procesos de inducción especificas con evaluación satisfactoria / No. de procesos de inducciones especificas desarrollados"/>
    <s v="Porcentaje"/>
    <s v="POR EVENTO DE INDUCCIÓN GENERAL REQUERIDO"/>
    <n v="1"/>
    <s v="&gt;=50% y &lt;70%"/>
    <s v="&gt;=70% y &lt;95%"/>
    <s v="&gt;=95% y &lt;=100%"/>
    <s v="N/A"/>
    <s v="N/A"/>
    <x v="5"/>
    <x v="2"/>
    <s v="Durante el II S -2022, no se requirió desarrollar procesos de inducción específicas, teniendo en cuenta que el personal que fue vinculado a la planta de personal tuvo relación laboral con anticipación en la Entidad, bajo la modalidad de prestación de servicios. _x000a_Evidencia: Fila 39 - Informe de Inducción Especifica IIS-2022. _x000a_https://drive.google.com/drive/folders/1o6jvRNeHpmVQhChxKebS_m1MEqB775oO"/>
    <m/>
    <m/>
    <m/>
  </r>
  <r>
    <n v="35"/>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Novedades de personal tramitadas en términos"/>
    <s v="No. total de novedades de personal  tramitadas en términos / No. de solicitudes de novedades requeridas en el periodo"/>
    <s v="Porcentaje"/>
    <s v="mensual"/>
    <n v="1"/>
    <s v="&gt;=50% y &lt;70%"/>
    <s v="&gt;=70% y &lt;95%"/>
    <s v="&gt;=95% y &lt;=100%"/>
    <n v="144"/>
    <n v="144"/>
    <x v="0"/>
    <x v="1"/>
    <s v="Durante el II S -2022, fueron tramitadas en termino,  las 144 novedades de personal  requeridas y gestionadas_x000a_Evidencia: Fila 40-41- 49 - Novedades de nómina IIS - 2022_x000a_https://drive.google.com/drive/folders/1o6jvRNeHpmVQhChxKebS_m1MEqB775oO"/>
    <m/>
    <m/>
    <m/>
  </r>
  <r>
    <n v="36"/>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Liquidación de nomina"/>
    <s v="No. total de nominas liquidadas en las fechas establecidas / No total de nominas requeridas"/>
    <s v="Porcentaje"/>
    <s v="mensual"/>
    <n v="1"/>
    <s v="&gt;=50% y &lt;70%"/>
    <s v="&gt;=70% y &lt;95%"/>
    <s v="&gt;=95% y &lt;=100%"/>
    <n v="7"/>
    <n v="7"/>
    <x v="0"/>
    <x v="1"/>
    <s v="Durante el II S -2022, fueron liquidadas las 7 nóminas requeridas y destinadas en términos de oportunidad. Se incluyen: nóminas mensuales y prima de navidad._x000a_Evidencia: Fila 40-41- 49 - Novedades de nómina IIS - 2022_x000a_https://drive.google.com/drive/folders/1o6jvRNeHpmVQhChxKebS_m1MEqB775oO"/>
    <m/>
    <m/>
    <m/>
  </r>
  <r>
    <n v="37"/>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acia"/>
    <s v="Nivel de cumplimiento de la investigación de incidentes y accidente de trabajo reportados "/>
    <s v="No. de  accidentes e incidentes de trabajo  investigados  / No. total de accidentes e incidentes de trabajo reportados    "/>
    <s v="Porcentaje"/>
    <s v="POR EVENTO"/>
    <n v="1"/>
    <s v="&gt;=50% y &lt;70%"/>
    <s v="&gt;=70% y &lt;95%"/>
    <s v="&gt;=95% y &lt;=100%"/>
    <n v="1"/>
    <n v="1"/>
    <x v="0"/>
    <x v="1"/>
    <s v="Durante el II S -2022, se realizó la investigación de un (1) accidente de trabajo reportado por el funcionario Luis Miguel Moscote, ubicado en la Oficina Asesora Jurídica._x000a_Evidencia: Fila 42- Investigación Accidente de Trabajo- Luis Miguel Moscote    _x000a_https://drive.google.com/drive/folders/1o6jvRNeHpmVQhChxKebS_m1MEqB775oO"/>
    <m/>
    <m/>
    <m/>
  </r>
  <r>
    <n v="38"/>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acia"/>
    <s v="Nivel de cumplimiento de las capacitaciones en seguridad y salud en el trabajo "/>
    <s v="No. de  capacitaciones en seguridad y salud en el trabajo  / No. de capacitaciones en seguridad y salud en el trabajo programadas"/>
    <s v="Porcentaje"/>
    <s v="POR EVENTO"/>
    <n v="1"/>
    <s v="&gt;=50% y &lt;70%"/>
    <s v="&gt;=70% y &lt;95%"/>
    <s v="&gt;=95% y &lt;=100%"/>
    <n v="14"/>
    <n v="14"/>
    <x v="0"/>
    <x v="1"/>
    <s v="Durante el II S -2022, se ejecutaron 14 capacitaciones de las 14 programadas en el Plan de Capacitación del Sistema de Gestión de la Seguridad y Salud en el Trabajo, publicado en la página intranet de la entidad._x000a_Evidencias: Fila 43- Informe grado de avance plan de capacitaciones SG SST II S-2022_x000a_https://drive.google.com/drive/folders/1o6jvRNeHpmVQhChxKebS_m1MEqB775oO"/>
    <m/>
    <m/>
    <m/>
  </r>
  <r>
    <n v="39"/>
    <x v="0"/>
    <x v="0"/>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acia"/>
    <s v="Nivel de control sobre los factores de riesgos ocupacionales"/>
    <s v="No. de acciones preventivas y/o correctivas ejecutadas en el periodo / No. de acciones preventivas y/o correctivas trazadas"/>
    <s v="Porcentaje"/>
    <s v="POR EVENTO"/>
    <n v="1"/>
    <s v="&gt;=50% y &lt;70%"/>
    <s v="&gt;=70% y &lt;95%"/>
    <s v="&gt;=95% y &lt;=100%"/>
    <n v="2"/>
    <n v="2"/>
    <x v="0"/>
    <x v="1"/>
    <s v="Durante el II S -2022,  se ejecutaron 2 acciones correctivas en el formato de Seguimiento y control a las recomendaciones investigación de incidentes y accidentes de trabajo según lineamientos del formato Código:  APGTHGTHFO07; debido a que se presentaron accidentes y/o incidentes de trabajo_x000a_Evidencia: FILA 44- FORMATO SEGUIMIENTOS Y CONTROL A LAS  RECOMENDACIONES INVESTIGACIÓN INCIDENTES Y ACCIDENTES DE TRABAJO, Código:  APGTHGTHFO07._x000a_https://drive.google.com/drive/folders/1o6jvRNeHpmVQhChxKebS_m1MEqB775oO"/>
    <m/>
    <m/>
    <m/>
  </r>
  <r>
    <n v="40"/>
    <x v="1"/>
    <x v="14"/>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Impacto de capacitaciones"/>
    <s v="No. de funcionarios que aplican los conocimientos adquiridos en las capacitaciones / No. de funcionarios capacitados y encuestados"/>
    <s v="Porcentaje"/>
    <s v="trimestral"/>
    <n v="1"/>
    <s v="&gt;=50% y &lt;70%"/>
    <s v="&gt;=70% y &lt;95%"/>
    <s v="&gt;=95% y &lt;=100%"/>
    <s v="N/A"/>
    <s v="N/A"/>
    <x v="5"/>
    <x v="2"/>
    <s v="Durante el II S -2022, Gestión de Talento Humano no requirió aplicar encuestas para medir el impacto de las capacitaciones realizadas desarrolladas durante el periodo, esto en razón a que las capacitaciones que se ejecutaron con intensidad superior a 16 horas no cumplen con los 3 meses posteriores para ser evaluadas._x000a_EVIDENCIA: N/A "/>
    <m/>
    <m/>
    <m/>
  </r>
  <r>
    <n v="41"/>
    <x v="1"/>
    <x v="14"/>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Nivel de satisfacción de los funcionarios con el plan de bienestar social"/>
    <s v="Resultados de evaluaciones de satisfacción de actividades de bienestar social realizadas / Calificación de actividades de bienestar social definidas en el rango"/>
    <s v="Porcentaje"/>
    <s v="POR EVENTO DESARROLLADO"/>
    <n v="1"/>
    <s v="&gt;=50% y &lt;70%"/>
    <s v="&gt;=70% y &lt;95%"/>
    <s v="&gt;=95% y &lt;=100%"/>
    <n v="3"/>
    <n v="3"/>
    <x v="0"/>
    <x v="1"/>
    <s v="Durante el II S -2022, el nivel de satisfacción de los funcionarios frente al Plan de Bienestar Social ejecutado durante el periodo, fue del 100%; por cuanto, los tres eventos desarrollados obtuvieron evaluación con nivel de satisfacción superior al 90%._x000a_Evidencias: Fila 46 - Informe Plan de Bienestar II S- 2022_x000a_https://drive.google.com/drive/folders/1o6jvRNeHpmVQhChxKebS_m1MEqB775oO"/>
    <m/>
    <m/>
    <m/>
  </r>
  <r>
    <n v="42"/>
    <x v="1"/>
    <x v="15"/>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iencia"/>
    <s v="Resultados desempeño laboral"/>
    <s v="No. de funcionarios que obtuvieron Nivel sobresaliente y satisfactorio en la Evaluación del Desempeño Laboral / No. de funcionarios evaluados"/>
    <s v="Porcentaje"/>
    <s v="Anual"/>
    <n v="1"/>
    <s v="&gt;=50% y &lt;70%"/>
    <s v="&gt;=70% y &lt;95%"/>
    <s v="&gt;=95% y &lt;=100%"/>
    <n v="44"/>
    <n v="44"/>
    <x v="0"/>
    <x v="1"/>
    <s v="Durante el II S -2022, se aplicó la primera Evaluación del Desempeño Laboral parcial correspondiente al periodo 2022-2023, en el cual los 44 funcionarios evaluados, obtuvieron Nivel entre sobresaliente._x000a_Evidencias: Fila 47- Reporte EDL libre nombramiento_x000a_Fila 47 - Reporte EDL carrera administrativa_x000a_https://drive.google.com/drive/folders/1o6jvRNeHpmVQhChxKebS_m1MEqB775oO_x000a_"/>
    <m/>
    <m/>
    <m/>
  </r>
  <r>
    <n v="43"/>
    <x v="1"/>
    <x v="15"/>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Implementación de la política de gestión del conocimiento"/>
    <s v="No. Acciones ejecutadas para la implementación de la política de gestión del conocimiento / No. Acciones Planeadas para la implementación de la política de gestión del conocimiento"/>
    <s v="Porcentaje"/>
    <s v="trimestral"/>
    <n v="1"/>
    <s v="&gt;=50% y &lt;70%"/>
    <s v="&gt;=70% y &lt;95%"/>
    <s v="&gt;=95% y &lt;=100%"/>
    <n v="11"/>
    <n v="11"/>
    <x v="0"/>
    <x v="1"/>
    <s v="Durante el II S -2022, fueron ejecutadas las 11 acciones planeadas para la implementación de la política de gestión del conocimiento._x000a_Evidencia: Fila 48- Circulares  capacitaciones Política SINAPSIS II S- 2022_x000a_https://drive.google.com/drive/folders/1o6jvRNeHpmVQhChxKebS_m1MEqB775oO"/>
    <m/>
    <m/>
    <m/>
  </r>
  <r>
    <n v="44"/>
    <x v="1"/>
    <x v="14"/>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iciencia"/>
    <s v="Brec"/>
    <s v="No. De actos administrativos aprobados como novedades de personal / No. De actos administrativos de novedades de personal "/>
    <s v="Porcentaje"/>
    <s v="POR EVENTO DESARROLLADO"/>
    <n v="1"/>
    <s v="&gt;=50% y &lt;70%"/>
    <s v="&gt;=70% y &lt;95%"/>
    <s v="&gt;=95% y &lt;=100%"/>
    <n v="44"/>
    <n v="44"/>
    <x v="0"/>
    <x v="1"/>
    <s v="Durante el II S -2022, fueron expedidos y aprobados 44 actos administrativos requeridos como novedades de personal: ingresos, retiros, vacaciones, los cuales permiten conocer el nivel de rotación de personal (ingreso permanencia y retiro)_x000a_Evidencia: Fila 40-41- 49 - Novedades de nómina IIS - 2022_x000a_https://drive.google.com/drive/folders/1o6jvRNeHpmVQhChxKebS_m1MEqB775oO"/>
    <m/>
    <m/>
    <m/>
  </r>
  <r>
    <n v="45"/>
    <x v="1"/>
    <x v="15"/>
    <s v="5. Proporcionar el talento humano con las competencias requeridas para el cumplimiento de los objetivos y funciones de la entidad, mediante el diseño, la ejecución y la evaluación de los planes de inducción, capacitación, bienestar social y sistema de seguridad y salud en el trabajo de acuerdo con las necesidades y las normas establecidas; así mismo, atender con oportunidad sus derechos en materia laboral y prestacional."/>
    <x v="6"/>
    <s v="Efectividad"/>
    <s v="Adopción y percepción de integridad en la entidad"/>
    <s v="Resultado de evaluación de porcentaje de adopción y percepción de integridad en la entidad / Resultado de evaluación de porcentaje de adopción y percepción de integridad en la entidad"/>
    <s v="Porcentaje"/>
    <s v="trimestral"/>
    <n v="1"/>
    <s v="&gt;=50% y &lt;70%"/>
    <s v="&gt;=70% y &lt;95%"/>
    <s v="&gt;=95% y &lt;=100%"/>
    <n v="98"/>
    <n v="98"/>
    <x v="0"/>
    <x v="1"/>
    <s v="Durante el II S -2022, se aplicó la encuesta de adopción y percepción de integridad en la entidad, a fin de conocer los resultados del indicador que permita implementar una metodología eficiente para el fortalecimiento e interiorización de la integridad al interior de la entidad, y  fortalecer el Plan de acción de Acción a partir de los resultados encontrados._x000a_Evidencia: Fila 50- Plan de Acción Código de integridad-2022_x000a_https://drive.google.com/drive/folders/1o6jvRNeHpmVQhChxKebS_m1MEqB775oO"/>
    <m/>
    <m/>
    <m/>
  </r>
  <r>
    <n v="46"/>
    <x v="1"/>
    <x v="16"/>
    <s v="8. Administrar con sujeción a las disposiciones legales, los recursos de la entidad y proveer información financiera, contable y oportuna para la toma de decisiones."/>
    <x v="7"/>
    <s v="Eficiencia"/>
    <s v="Nivel de ejecución del Plan Anualizado de Caja (PAC) para gastos de personal"/>
    <s v="Valor total de los pagos realizados en el periodo con cargo al plan anualizado de caja ( PAC) asignado para gastos de personal / Valor total del plan anualizado de caja (pac) mensual asignado en el periodo para gastos de personal "/>
    <s v="Porcentaje"/>
    <s v="mensual"/>
    <n v="1"/>
    <s v="&gt;=50% y &lt;70%"/>
    <s v="&gt;=70% y &lt;95%"/>
    <s v="&gt;=95% y &lt;=100%"/>
    <n v="2715383528"/>
    <n v="2788484088"/>
    <x v="13"/>
    <x v="1"/>
    <s v="Una vez adelantada las evaluaciones mensuales de la ejecución del PAC y remitida por el GIT de Talento Humano  a través de Correo electrónico mensual , se evidencia que en el semestre los gastos de personal tuvieron una buena  Ejecución del PAC asignado, la cual estuvo en el 97,38% donde el mínimo permitido es del 95%_x000a_EL INPANUT FUE DEL 2,62% ENCONTRÁNDOSE DENTRO DE LOS PARÁMETROS PERMITIDOS POR MINISTERIO DE HACIENDA Y TN - GRUPO PAC 5%_x000a_https://drive.google.com/drive/u/0/folders/1A3ZTbh2KWyNcLffzGVa0OGOPhHBNXhoP"/>
    <m/>
    <m/>
    <m/>
  </r>
  <r>
    <n v="47"/>
    <x v="1"/>
    <x v="16"/>
    <s v="8. Administrar con sujeción a las disposiciones legales, los recursos de la entidad y proveer información financiera, contable y oportuna para la toma de decisiones."/>
    <x v="7"/>
    <s v="Eficiencia"/>
    <s v="Nivel de Ejecución del  Plan Anualizado de Caja (PAC) para gastos de adquisición de bienes y servicios"/>
    <s v=" Valor total de los pagos realizados en el periodo con cargo al plan anualizado de caja ( PAC) asignado para gastos de adquisición de bienes y servicios  / Valor total del plan anualizado de caja (pac) mensual asignado en el periodo para gastos de adquisición de bienes y servicios"/>
    <s v="Porcentaje"/>
    <s v="mensual"/>
    <n v="1"/>
    <s v="&gt;=50% y &lt;75%"/>
    <s v="&gt;=75% y &lt;90%"/>
    <s v="&gt;=90% y &lt;=100%"/>
    <n v="10106284266.1"/>
    <n v="12603625853.1"/>
    <x v="14"/>
    <x v="0"/>
    <s v="Una vez adelantada las evaluaciones mensuales de la ejecución del PAC y remitida a los líderes de proceso, Coordinadores y Supervisores a través de Correo electrónico mensual se evidencia que en el semestre los gastos Adquisición de Bienes y Servicios tuvo una deficiente  Ejecución del PAC asignado, por cuanto fue del  80,19% y el mínimo permitido es del 90%. Es decir que los Líderes de los procesos y/o Supervisores de contratos solicitaron más recursos de lo que realmente tramitaron para pago_x000a_ EL INPANUT FUE DEL 19,81 % ENCONTRÁNDOSE POR ENCIMA DElL PORCENTAJE ADMISIBLE POR MINISTERIO DE HACIENDA Y TN - GRUPO PAC 10% GENERANDO RIESGO PARA LA ENTIDAD CON LA NO APROBACIÓN DE RECURSOS EN MESES POSTERIORES - MEDIANTE CORREO ELECTRÓNICO SE INFORMÓ A LOS LÍDERES DE PROCESO CON EL FIN DE QUE TOMEN ACCIONES CORRECTIVAS CON EL FIN DE EJECUTAR LOS RECURSOS CONFORME A LO PROGRAMADO_x000a_https://drive.google.com/drive/u/0/folders/1A3ZTbh2KWyNcLffzGVa0OGOPhHBNXhoP"/>
    <m/>
    <s v="Como acción preventiva se emiten correos desde la subdirección Financiera con el listado de contratistas que no han tramitado cuentas dentro de los tiempos establecidos de acuerdo a solicitudes realizadas previamente por los supervisores. 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diseñe una con el fin de dar cumplimiento  a la actividad 12 del Procedimiento APGRFGTEPT20 ADMINISTRACIÓN DE PAC (CONTROL DE PAGOS)  Y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
    <m/>
  </r>
  <r>
    <n v="48"/>
    <x v="1"/>
    <x v="16"/>
    <s v="8. Administrar con sujeción a las disposiciones legales, los recursos de la entidad y proveer información financiera, contable y oportuna para la toma de decisiones."/>
    <x v="7"/>
    <s v="Eficiencia"/>
    <s v="Nivel de Ejecución del  Plan Anualizado de Caja (PAC) para gastos de transferencias"/>
    <s v="Valor total de los pagos realizados en el periodo con cargo al plan anualizado de caja ( PAC) asignado para transferencias / Valor total del plan anualizado de caja (pac) mensual asignado en el periodo para gastos de transferencias  "/>
    <s v="Porcentaje"/>
    <s v="mensual"/>
    <n v="1"/>
    <s v="&gt;=50% y &lt;75%"/>
    <s v="&gt;=75% y &lt;95%"/>
    <s v="&gt;=95% y &lt;=100%"/>
    <n v="226690246670.45999"/>
    <n v="229726350108.57001"/>
    <x v="15"/>
    <x v="1"/>
    <s v="Una vez adelantada las evaluaciones mensuales de la ejecución del PAC y remitida a los líderes de proceso, Coordinadores y Supervisores a través de Correo electrónico mensual, se evidencia que en el semestrales transferencias tuvieron una  muy buena  Ejecución del PAC asignado, la cual estuvo en el 98,68% donde el mínimo permitido es del 95%_x000a_EL INPANUT FUE DEL 1,32% DENTRO DE LOS PARÁMETROS PERMITIDOS POR MINISTERIO DE HACIENDA Y TN - GRUPO PAC 5%_x000a_https://drive.google.com/drive/u/0/folders/1A3ZTbh2KWyNcLffzGVa0OGOPhHBNXhoP"/>
    <m/>
    <m/>
    <m/>
  </r>
  <r>
    <n v="49"/>
    <x v="1"/>
    <x v="16"/>
    <s v="8. Administrar con sujeción a las disposiciones legales, los recursos de la entidad y proveer información financiera, contable y oportuna para la toma de decisiones."/>
    <x v="7"/>
    <s v="Eficiencia"/>
    <s v="Nivel de Ejecución del  Plan Anualizado de Caja (PAC) para gastos de proyectos de inversión"/>
    <s v="Valor total de los pagos realizados en el periodo con cargo al plan anualizado de caja ( PAC) asignado para proyectos de inversión / Valor total del plan anualizado de caja (pac) mensual asignado en el periodo para gastos de proyectos de inversión"/>
    <s v="Porcentaje"/>
    <s v="mensual"/>
    <n v="1"/>
    <s v="&gt;=50% y &lt;75%"/>
    <s v="&gt;=75% y &lt;95%"/>
    <s v="&gt;=95% y &lt;=100%"/>
    <n v="1033287724.05"/>
    <n v="1154480089.49"/>
    <x v="1"/>
    <x v="0"/>
    <s v="Una vez adelantada las evaluaciones mensuales de la ejecución del PAC y remitida a los líderes de proceso, Coordinadores y Supervisores a través de Correo electrónico mensual se evidencia que en el semestre los gastos de Inversión tuvo una deficiente  Ejecución del PAC asignado, por cuanto fue del  89,50% y el mínimo permitido es del 95%. Es decir que los Líderes de los procesos y/o Supervisores de contratos solicitaron más recursos de lo que realmente tramitaron para pago_x000a_ EL INPANUT FUE DEL 10,5 % ENCONTRÁNDOSE POR ENCIMA DE LOS PARÁMETROS PERMITIDOS POR MINISTERIO DE HACIENDA Y TN - GRUPO PAC 5% GENERANDO RIESGO PARA LA ENTIDAD CON LA NO APROBACIÓN DE RECURSOS EN MESES POSTERIORES - MEDIANTE CORREO ELECTRÓNICO SE INFORMÓ A LOS LÍDERES DE PROCESO CON EL FIN DE QUE TOMEN ACCIONES CORRECTIVAS CON EL FIN DE EJECUTAR LOS RECURSOS CONFORME A LO PROGRAMADO_x000a_https://drive.google.com/drive/u/0/folders/1A3ZTbh2KWyNcLffzGVa0OGOPhHBNXhoP"/>
    <m/>
    <s v="Como acción preventiva se emiten correos desde la subdirección Financiera con el listado de contratistas que no han tramitado cuentas dentro de los tiempos establecidos de acuerdo a solicitudes realizadas previamente por los supervisores. 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diseñe una con el fin de dar cumplimiento  a la actividad 12 del Procedimiento APGRFGTEPT20 ADMINISTRACIÓN DE PAC (CONTROL DE PAGOS)  Y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
    <m/>
  </r>
  <r>
    <n v="50"/>
    <x v="0"/>
    <x v="0"/>
    <s v="8. Administrar con sujeción a las disposiciones legales, los recursos de la entidad y proveer información financiera, contable y oportuna para la toma de decisiones."/>
    <x v="7"/>
    <s v="Eficiencia"/>
    <s v="Administración del Recaudo "/>
    <s v="No. de pilas recibidas /  No. de recaudos recibidos según lo financiero"/>
    <s v="Porcentaje"/>
    <s v="Semestral"/>
    <n v="1"/>
    <s v="&lt;=89%"/>
    <s v="&gt;=90% "/>
    <s v="&gt;=95% "/>
    <n v="7399"/>
    <n v="7399"/>
    <x v="0"/>
    <x v="1"/>
    <s v="En el semestre de junio a noviembre de 2022 fueron recibidos7.399 recaudos de los cuales el operador de información SOI reportó en su totalidad las planillas de autoliquidación a ADRES generando una efectiva identificación del recaudo acordes a lo establecido en el Decreto 4023 de 2011._x000a_https://drive.google.com/drive/u/0/folders/1A3ZTbh2KWyNcLffzGVa0OGOPhHBNXhoP"/>
    <m/>
    <m/>
    <m/>
  </r>
  <r>
    <n v="51"/>
    <x v="0"/>
    <x v="0"/>
    <s v="8. Administrar con sujeción a las disposiciones legales, los recursos de la entidad y proveer información financiera, contable y oportuna para la toma de decisiones."/>
    <x v="7"/>
    <s v="Eficacia"/>
    <s v="Conciliaciones entre procesos"/>
    <s v="Numero de conciliaciones entre procesos realizadas / Numero de conciliaciones entre procesos programadas"/>
    <s v="Porcentaje"/>
    <s v="mensual"/>
    <n v="1"/>
    <s v="&lt;=50%"/>
    <s v="&gt;=60% "/>
    <s v="&gt;=90% "/>
    <n v="53"/>
    <n v="71"/>
    <x v="16"/>
    <x v="3"/>
    <s v="Dentro del periodo a reportar se realizaron 53 conciliaciones bancarias, 1 conciliaciones de glosas servicios de urgencias, 3 conciliaciones de la cuenta SCUN, y 3 conciliaciones de operaciones reciprocas con la DTN;  4 nomina de empleados; 4 conciliaciones de control recursos de salud para un total de 71 conciliación entre procesos realizadas.  siendo el indicador  conciliaciones realizadas /realizadas programadas. este indicador muestra que para este periodo se debían realizar 80 conciliaciones. https://drive.google.com/drive/u/0/folders/1EzhlQU2VLhKqI-d0RKYhGUTApYUgWD-X"/>
    <s v="realizar mesas de trabajo con el GIT de contabilidad para asignar las concisiones de acuerdo al personal con el que cuenta el Grupo Interno de Trabajo mediante acta."/>
    <s v="Controlar mediante seguimiento a acta de delgaciónsobre la realización de conciliaciones de acuerdo a frecuencias establecida por el GIT de Contabilidad."/>
    <m/>
  </r>
  <r>
    <n v="52"/>
    <x v="1"/>
    <x v="17"/>
    <s v="8. Administrar con sujeción a las disposiciones legales, los recursos de la entidad y proveer información financiera, contable y oportuna para la toma de decisiones."/>
    <x v="7"/>
    <s v="Eficacia"/>
    <s v="Administración de la información contable"/>
    <s v="Presentación oportuna de estados financieros / Estados financieros a presentar"/>
    <s v="Porcentaje"/>
    <s v="mensual"/>
    <n v="1"/>
    <s v="&gt;=50% y &lt;70%"/>
    <s v="&gt;=70% y &lt;95%"/>
    <s v="&gt;=95% y &lt;=100%"/>
    <n v="5"/>
    <n v="5"/>
    <x v="0"/>
    <x v="1"/>
    <s v="El GIT de contabilidad  reporto para segundo semestre de 2022 el  cargue de bances de salud en la Supersalud de los meses de agosto, septiembre, octubre y noviembre de 2022 y el respectivo cargue del balance a la Contaduría General de la Nación. https://drive.google.com/drive/u/0/folders/1_dOW5LaRpC42b9ouLgBjcyPsjq_cgCjq"/>
    <m/>
    <m/>
    <m/>
  </r>
  <r>
    <n v="53"/>
    <x v="1"/>
    <x v="18"/>
    <s v="8. Administrar con sujeción a las disposiciones legales, los recursos de la entidad y proveer información financiera, contable y oportuna para la toma de decisiones."/>
    <x v="7"/>
    <s v="Eficacia"/>
    <s v="Ejecución Presupuesto de Ingresos - primer cuatrimestre"/>
    <s v="Vr total del recaudo en efectivo acumulado neto para el primer cuatrimestre de la vigencia / Aforo Vigente "/>
    <s v="Porcentaje"/>
    <s v="Cuatrimestral"/>
    <n v="0.33"/>
    <s v="&lt;20%"/>
    <s v="&gt;=20% y &lt;33%"/>
    <s v="&gt;=33%"/>
    <s v="N/A"/>
    <s v="N/A"/>
    <x v="5"/>
    <x v="2"/>
    <s v="Se señala que los indicadores no han sido aprobados por el comité de desempeño"/>
    <m/>
    <m/>
    <m/>
  </r>
  <r>
    <n v="54"/>
    <x v="1"/>
    <x v="19"/>
    <s v="8. Administrar con sujeción a las disposiciones legales, los recursos de la entidad y proveer información financiera, contable y oportuna para la toma de decisiones."/>
    <x v="7"/>
    <s v="Eficacia"/>
    <s v="Ejecución Presupuesto de Ingresos - segundo cuatrimestre"/>
    <s v="Vr total del recaudo en efectivo acumulado neto para el segundo cuatrimestre de la vigencia / Aforo Vigente "/>
    <s v="Porcentaje"/>
    <s v="Cuatrimestral"/>
    <n v="0.63"/>
    <s v="&lt;50%"/>
    <s v="&gt;=50% y &lt;63%"/>
    <s v="&gt;=63%"/>
    <s v="N/A"/>
    <s v="N/A"/>
    <x v="5"/>
    <x v="2"/>
    <s v="Se señala que los indicadores no han sido aprobados por el comité de desempeño"/>
    <m/>
    <m/>
    <m/>
  </r>
  <r>
    <n v="55"/>
    <x v="1"/>
    <x v="19"/>
    <s v="8. Administrar con sujeción a las disposiciones legales, los recursos de la entidad y proveer información financiera, contable y oportuna para la toma de decisiones."/>
    <x v="7"/>
    <s v="Eficacia"/>
    <s v="Ejecución Presupuesto de Ingresos - tercer cuatrimestre"/>
    <s v="Vr total del recaudo en efectivo acumulado neto para el tercer cuatrimestre de la vigencia / Aforo Vigente "/>
    <s v="Porcentaje"/>
    <s v="Cuatrimestral"/>
    <n v="1"/>
    <s v="&lt;80%"/>
    <s v="&gt;=80% y &lt;95%"/>
    <s v="&gt;=95%"/>
    <s v="N/A"/>
    <s v="N/A"/>
    <x v="5"/>
    <x v="2"/>
    <s v="Se señala que los indicadores no han sido aprobados por el comité de desempeño"/>
    <m/>
    <m/>
    <m/>
  </r>
  <r>
    <n v="56"/>
    <x v="1"/>
    <x v="19"/>
    <s v="8. Administrar con sujeción a las disposiciones legales, los recursos de la entidad y proveer información financiera, contable y oportuna para la toma de decisiones."/>
    <x v="7"/>
    <s v="Eficacia"/>
    <s v="Ejecución Presupuesto de gastos de funcionamiento - primer cuatrimestre"/>
    <s v="Vr total de los compromisos de funcionamiento  acumulados para el primer cuatrimestre de la vigencia / Apropiación Vigente "/>
    <s v="Porcentaje"/>
    <s v="Cuatrimestral"/>
    <n v="0.33"/>
    <s v="&lt;20%"/>
    <s v="&gt;=20% y &lt;33%"/>
    <s v="&gt;=33%"/>
    <s v="N/A"/>
    <s v="N/A"/>
    <x v="5"/>
    <x v="2"/>
    <s v="Se señala que los indicadores no han sido aprobados por el comité de desempeño"/>
    <m/>
    <m/>
    <m/>
  </r>
  <r>
    <n v="57"/>
    <x v="1"/>
    <x v="19"/>
    <s v="8. Administrar con sujeción a las disposiciones legales, los recursos de la entidad y proveer información financiera, contable y oportuna para la toma de decisiones."/>
    <x v="7"/>
    <s v="Eficacia"/>
    <s v="Ejecución Presupuesto de gastos de funcionamiento - segundo cuatrimestre"/>
    <s v="Vr total de los compromisos de funcionamiento  acumulados para el segundo cuatrimestre de la vigencia / Apropiación Vigente "/>
    <s v="Porcentaje"/>
    <s v="Cuatrimestral"/>
    <n v="0.63"/>
    <s v="&lt;50%"/>
    <s v="&gt;=50% y &lt;63%"/>
    <s v="&gt;=63%"/>
    <s v="N/A"/>
    <s v="N/A"/>
    <x v="5"/>
    <x v="2"/>
    <s v="Se señala que los indicadores no han sido aprobados por el comité de desempeño"/>
    <m/>
    <m/>
    <m/>
  </r>
  <r>
    <n v="58"/>
    <x v="1"/>
    <x v="19"/>
    <s v="8. Administrar con sujeción a las disposiciones legales, los recursos de la entidad y proveer información financiera, contable y oportuna para la toma de decisiones."/>
    <x v="7"/>
    <s v="Eficacia"/>
    <s v="Ejecución Presupuesto de gastos de funcionamiento - tercer cuatrimestre"/>
    <s v="Vr total de los compromisos de funcionamiento  acumulados para el tercer cuatrimestre de la vigencia / Apropiación Vigente "/>
    <s v="Porcentaje"/>
    <s v="Cuatrimestral"/>
    <n v="1"/>
    <s v="&lt;80%"/>
    <s v="&gt;=80% y &lt;95%"/>
    <s v="&gt;=95%"/>
    <s v="N/A"/>
    <s v="N/A"/>
    <x v="5"/>
    <x v="2"/>
    <s v="Se señala que los indicadores no han sido aprobados por el comité de desempeño"/>
    <m/>
    <m/>
    <m/>
  </r>
  <r>
    <n v="59"/>
    <x v="1"/>
    <x v="19"/>
    <s v="8. Administrar con sujeción a las disposiciones legales, los recursos de la entidad y proveer información financiera, contable y oportuna para la toma de decisiones."/>
    <x v="7"/>
    <s v="Eficacia"/>
    <s v="Ejecución Presupuesto de gastos de Inversión - primer cuatrimestre"/>
    <s v="Vr total de los Compromisos de Inversión para el primer cuatrimestre de la vigencia / Apropiación Vigente "/>
    <s v="Porcentaje"/>
    <s v="Cuatrimestral"/>
    <n v="0.33"/>
    <s v="&lt;20%"/>
    <s v="&gt;=20% y &lt;33%"/>
    <s v="&gt;=33%"/>
    <s v="N/A"/>
    <s v="N/A"/>
    <x v="5"/>
    <x v="2"/>
    <s v="Se señala que los indicadores no han sido aprobados por el comité de desempeño"/>
    <m/>
    <m/>
    <m/>
  </r>
  <r>
    <n v="60"/>
    <x v="1"/>
    <x v="19"/>
    <s v="8. Administrar con sujeción a las disposiciones legales, los recursos de la entidad y proveer información financiera, contable y oportuna para la toma de decisiones."/>
    <x v="7"/>
    <s v="Eficacia"/>
    <s v="Ejecución Presupuesto de gastos de Inversión - segundo cuatrimestre"/>
    <s v="Vr total de los Compromisos de Inversión para el segundo cuatrimestre de la vigencia / Apropiación Vigente "/>
    <s v="Porcentaje"/>
    <s v="Cuatrimestral"/>
    <n v="0.63"/>
    <s v="&lt;50%"/>
    <s v="&gt;=50% y &lt;63%"/>
    <s v="&gt;=63%"/>
    <s v="N/A"/>
    <s v="N/A"/>
    <x v="5"/>
    <x v="2"/>
    <s v="Se señala que los indicadores no han sido aprobados por el comité de desempeño"/>
    <m/>
    <m/>
    <m/>
  </r>
  <r>
    <n v="61"/>
    <x v="1"/>
    <x v="19"/>
    <s v="8. Administrar con sujeción a las disposiciones legales, los recursos de la entidad y proveer información financiera, contable y oportuna para la toma de decisiones."/>
    <x v="7"/>
    <s v="Eficacia"/>
    <s v="Ejecución Presupuesto de gastos de Inversión - tercero cuatrimestre"/>
    <s v="Vr total de los Compromisos de Inversión para el tercer cuatrimestre de la vigencia / Apropiación Vigente "/>
    <s v="Porcentaje"/>
    <s v="Cuatrimestral"/>
    <n v="1"/>
    <s v="&lt;80%"/>
    <s v="&gt;=80% y &lt;95%"/>
    <s v="&gt;=95%"/>
    <s v="N/A"/>
    <s v="N/A"/>
    <x v="5"/>
    <x v="2"/>
    <s v="Se señala que los indicadores no han sido aprobados por el comité de desempeño"/>
    <m/>
    <m/>
    <m/>
  </r>
  <r>
    <n v="62"/>
    <x v="0"/>
    <x v="0"/>
    <s v="8. Administrar con sujeción a las disposiciones legales, los recursos de la entidad y proveer información financiera, contable y oportuna para la toma de decisiones."/>
    <x v="7"/>
    <s v="Eficiencia"/>
    <s v="Acuerdos Registrados en el SIIF"/>
    <s v="No de acuerdos registrados en el SIIF / No. De acuerdos aprobados"/>
    <s v="Porcentaje"/>
    <s v="Semestral"/>
    <n v="1"/>
    <s v="&lt;90%"/>
    <s v="&gt;=90% y &lt;100%"/>
    <n v="1"/>
    <n v="1"/>
    <n v="1"/>
    <x v="0"/>
    <x v="1"/>
    <s v="Durante el segundo semestre se registro en el sistema un acuerdo con consecutivo 007 . https://drive.google.com/drive/u/0/folders/1IYnGaHDokxlvXgap7mIbEIRDW_emWbh4"/>
    <m/>
    <m/>
    <m/>
  </r>
  <r>
    <n v="63"/>
    <x v="0"/>
    <x v="0"/>
    <s v="9. 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Cobro persuasivo perjudico"/>
    <s v="No. de expedientes devueltos por cobro persuasivo en el trimestre / Total de expedientes ejecutoriados y con liquidación certificada de la deuda  entregados a cobro persuasivo en el trimestre"/>
    <s v="Porcentaje"/>
    <s v="POR EVENTO"/>
    <n v="0.1"/>
    <s v="&gt;=50 y &lt;=100%"/>
    <s v="&gt;=10% y &lt;50%"/>
    <s v="0% y &lt;=10%"/>
    <n v="15"/>
    <n v="15"/>
    <x v="0"/>
    <x v="1"/>
    <s v="Durante el segundo semestre de 2022, fueron entregados por parte de Cartera,15 expedientes para el adelanto del cobro persuasivo por concepto de concurrencia del extinto ISS.EVIDENCIAS REPORTE II SEMESTRE 2022 - GESTIÓN DE COBRO - FILA 68, que se encuentra en el link: https://drive.google.com/drive/u/0/folders/1lvC7RECui-zlOtktt-CupoOvCv5ntr_6"/>
    <m/>
    <m/>
    <m/>
  </r>
  <r>
    <n v="64"/>
    <x v="0"/>
    <x v="0"/>
    <s v="9. 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Eficiencia en el trámite administrativo a acreedores de cuotas partes"/>
    <s v="No. de cuentas de cobro por concepto de cuotas partes tramitadas en términos en el trimestre / No. de cuentas de cobro recibidas  por concepto de cuotas partes en el trimestre"/>
    <s v="Porcentaje"/>
    <s v="POR EVENTO"/>
    <n v="1"/>
    <s v="&lt;50%"/>
    <s v="&gt;=50% y &lt;90%"/>
    <s v="&gt;=90% y &lt;=100%"/>
    <n v="467"/>
    <n v="467"/>
    <x v="0"/>
    <x v="1"/>
    <s v="En el segundo semestre de 2021, se objetaron o contestaron (467) cuentas de cobro, respecto de (467) allegadas. Evidencias carpeta drive denominada EVIDENCIAS REPORTE II SEMESTRE 2022 - GESTIÓN DE COBRO - FILA 69, que se encuentra en el link: https://drive.google.com/drive/u/0/folders/1lvC7RECui-zlOtktt-CupoOvCv5ntr_6"/>
    <m/>
    <m/>
    <m/>
  </r>
  <r>
    <n v="65"/>
    <x v="0"/>
    <x v="0"/>
    <s v="9. 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Eficiencia en el trámite administrativo a deudores de cuotas partes."/>
    <s v="No. de liquidaciones certificadas de deuda tramitadas dentro de los 90 días siguientes a su recibo en la etapa de cobro persuasivo durante el trimestre / Total  de liquidaciones certificadas de deuda recibidas para tramitar en la etapa de cobro persuasivo durante el trimestre "/>
    <s v="Porcentaje"/>
    <s v="POR EVENTO"/>
    <n v="1"/>
    <s v="&lt;50%"/>
    <s v="&gt;=50% y &lt;90%"/>
    <s v="&gt;=90% y &lt;=100%"/>
    <n v="15"/>
    <n v="15"/>
    <x v="0"/>
    <x v="1"/>
    <s v="En el segundo semestre de 2022, se remitieron de los 30 expedientes que se mantuvieron en cobro persuasivo, se enviaron citaciones y gestionaron 15 expedientes. Evidencias carpeta drive denominada EVIDENCIAS REPORTE II SEMESTRE 2022 - GESTIÓN DE COBRO - FILA 70, que se encuentra en el link: https://drive.google.com/drive/u/0/folders/1lvC7RECui-zlOtktt-CupoOvCv5ntr_6"/>
    <m/>
    <m/>
    <m/>
  </r>
  <r>
    <n v="66"/>
    <x v="0"/>
    <x v="0"/>
    <s v="9. Gestionar el recaudo de obligaciones creadas a favor y en contra de la nación, producto de las entidades liquidadas del sector salud o aquellas entidades fusionadas, transformadas y/o asignadas a la entidad por el gobierno nacional, dada su naturaleza y conveniencia."/>
    <x v="8"/>
    <s v="Eficiencia"/>
    <s v="Contestación de peticiones  elevados por usuarios y terceros interesados dirigidos a gestión de cobro "/>
    <s v="No de  respuestas de peticiones y requerimientos  de usuarios y terceros interesados realizadas en gestión de cobro en el trimestre / Total  de peticiones y requerimientos de usuarios y terceros interesados en gestión de cobro  radicadas durante el trimestre"/>
    <s v="Porcentaje"/>
    <s v="POR EVENTO"/>
    <n v="1"/>
    <s v="&lt;50%"/>
    <s v="&gt;=50% y &lt;90%"/>
    <s v="&gt;=90% y &lt;=100%"/>
    <n v="234"/>
    <n v="234"/>
    <x v="0"/>
    <x v="1"/>
    <s v="Durante el periodo objeto de reporte se recibieron 234 peticiones y requerimientos de usuarios y terceros interesados en gestión de cobro y se tramitaron 234 respuestas a las solicitudes interpuestas."/>
    <m/>
    <m/>
    <m/>
  </r>
  <r>
    <n v="67"/>
    <x v="1"/>
    <x v="20"/>
    <s v="9. Gestionar el recaudo de obligaciones creadas a favor y en contra de la nación, producto de las entidades liquidadas del sector salud o aquellas entidades fusionadas, transformadas y/o asignadas a la entidad por el gobierno nacional, dada su naturaleza y conveniencia."/>
    <x v="8"/>
    <s v="Eficacia"/>
    <s v="Porcentaje de cartera aplicada en la vigencia"/>
    <s v="Valor de la cartera por concepto de cuotas partes fps e iss aplicada en la vigencia / Valor del recaudo de la cartera reportada por tesorería en la vigencia"/>
    <s v="Porcentaje"/>
    <s v="POR EVENTO"/>
    <n v="1"/>
    <s v="&lt;40%"/>
    <s v="&gt;=40% y &lt;60%"/>
    <s v="&gt;=60% y &lt;=100%"/>
    <n v="78"/>
    <n v="78"/>
    <x v="0"/>
    <x v="1"/>
    <s v="durante el segundo semestre de 2022 se reportaron 78 audiencias de las cuales se asistieron a 78 audiencias en total para un cumplimiento total del 100%"/>
    <m/>
    <m/>
    <m/>
  </r>
  <r>
    <n v="68"/>
    <x v="1"/>
    <x v="20"/>
    <s v="9. Gestionar el recaudo de obligaciones creadas a favor y en contra de la nación, producto de las entidades liquidadas del sector salud o aquellas entidades fusionadas, transformadas y/o asignadas a la entidad por el gobierno nacional, dada su naturaleza y conveniencia."/>
    <x v="8"/>
    <s v="Eficacia"/>
    <s v="Porcentaje de recaudo de cartera en etapa coactiva"/>
    <s v="Valor de la cartera recaudada en etapa coactiva durante la vigencia / Valor total de la cartera gestionada en etapa coactiva durante la vigencia"/>
    <s v="Porcentaje"/>
    <s v="POR EVENTO"/>
    <n v="0.3"/>
    <s v="&lt;30%"/>
    <s v="&gt;=30% y &lt;60%"/>
    <s v="&gt;=60% y &lt;=100%"/>
    <n v="3921943855.9099998"/>
    <n v="15410062403"/>
    <x v="17"/>
    <x v="1"/>
    <s v="Durante el periodo objeto de reporte se recaudo la suma de $3.921.943.855,91 discriminados de la siguiente manera: El valor de $3.642.453.134,41 por concepto de cobro coactivo ISS y el valor de $279.490.721,5 por concepto de cobro coactivo FPS. Así mismo, se gestiono una cartera por la suma de $15.410.062.403. Es pertinente mencionar que para el 2021 el reporte del indicador estaba aproximadamente sobre el 5% y el recaudo anual fue de $1.947.160.484,05. En razón a los resultados de la anterior vigencia como acción de mejora para el 2022 la dependencia de cobro coactivo durante el II semestre de la referida vigencia, decreto orden de embargo de 54 procesos de cobro coactivo, garantizando realizar la gestión correspondiente para incrementar el recaudo y realizando en un solo semestre dos veces el recaudo del 2021, sin embargo se aclara que el porcentaje de recaudo siempre será variable toda vez que no toda la cartera gestionada tiene un recaudo del 100%, ya que depende de si las medidas cautelares son efectivas, es decir si los deudores tienen recursos en las cuentas bancarias las cuales fueron objeto de embargo y adicionalmente, si tienen los ejecutados tienen voluntad de pago para realizar consignaciones. Evidencia: https://drive.google.com/drive/folders/16_QXhlk6r8zPaBpgBAUoeYoED9UqDfXX"/>
    <m/>
    <m/>
    <m/>
  </r>
  <r>
    <n v="69"/>
    <x v="0"/>
    <x v="0"/>
    <s v="10. Asistir jurídicamente a la entidad con el objeto de asesorar su gestión, garantizar la defensa, la adecuada gestión y auto regulación, así como la adquisición de bienes y servicios requeridos por los procesos para el desarrollo de sus funciones."/>
    <x v="9"/>
    <s v="Eficacia"/>
    <s v="Emisión de conceptos jurídicos y contestación a derechos de petición"/>
    <s v="No de productos de emisión de conceptos jurídicos y contestación a derechos de petición realizados / No de conceptos jurídicos y contestación a derechos de petición requeridos"/>
    <s v="Porcentaje"/>
    <s v="POR EVENTO"/>
    <n v="1"/>
    <s v="&lt;50%"/>
    <s v="&gt;=50% y &lt;90%"/>
    <s v="&gt;=90% y &lt;=100%"/>
    <n v="11"/>
    <n v="11"/>
    <x v="0"/>
    <x v="1"/>
    <s v="Durante el II semestre  la Oficina Asesora Jurídica solo llegaron 11 peticiones, de las cuales 5 fueron solicitud de concepto y 6 derechos de petición"/>
    <m/>
    <m/>
    <m/>
  </r>
  <r>
    <n v="70"/>
    <x v="0"/>
    <x v="0"/>
    <s v="10. Asistir jurídicamente a la entidad con el objeto de asesorar su gestión, garantizar la defensa, la adecuada gestión y auto regulación, así como la adquisición de bienes y servicios requeridos por los procesos para el desarrollo de sus funciones."/>
    <x v="9"/>
    <s v="Eficacia"/>
    <s v="Legalización de contratos en SIGEP 2"/>
    <s v="No de contratos de prestación de servicios profesionales ingresados al sigep2 / No de contratos de prestación de servicios profesionales celebrados"/>
    <s v="Porcentaje"/>
    <s v="POR EVENTO"/>
    <n v="1"/>
    <s v="&lt;50%"/>
    <s v="&gt;=50% y &lt;90%"/>
    <s v="&gt;=90% y &lt;=100%"/>
    <n v="126"/>
    <n v="126"/>
    <x v="0"/>
    <x v="1"/>
    <s v="Durante el segundo semestre del año 2022, se ingresaron y legalizaron debidamente en la plataforma de SIGEP II, 126 contratos de prestación de servicios de persona natural de los 126 suscritos, obteniendo el cumplimiento del indicador en un 100%, lo cual es verificable en la misma plataforma de Sigep en el siguiente Link: https://www.funcionpublica.gov.co/web/sigep2/directorio, y en el Drive: https://drive.google.com/drive/folders/1MnFdEicCm5rYOQ-NDPXdIHcfDrBBFoRh?usp=sharing"/>
    <m/>
    <m/>
    <m/>
  </r>
  <r>
    <n v="71"/>
    <x v="1"/>
    <x v="21"/>
    <s v="10. Asistir jurídicamente a la entidad con el objeto de asesorar su gestión, garantizar la defensa, la adecuada gestión y auto regulación, así como la adquisición de bienes y servicios requeridos por los procesos para el desarrollo de sus funciones."/>
    <x v="9"/>
    <s v="Eficacia"/>
    <s v="Publicaciones de contratos en la pagina web"/>
    <s v="No de contratos enviados para publicar  en la página web  / No de contratos celebrados mensualmente"/>
    <s v="Porcentaje"/>
    <s v="POR EVENTO"/>
    <n v="1"/>
    <s v="&lt;50%"/>
    <s v="&gt;=50% y &lt;90%"/>
    <s v="&gt;=90% y &lt;=100%"/>
    <n v="125"/>
    <n v="125"/>
    <x v="0"/>
    <x v="1"/>
    <s v="De los 125 contratos celebrados en el segundo semestre de 2022 se han enviado para su publicación correspondiente en la pagina institucional de la Entidad, 125 Contratos de las distintas modalidades de contratación (Contratación Directa, Mínima Cuantía, Selección Abreviada de Menor Cuantía, Licitación Pública y Concurso de Méritos), obteniendo el cumplimiento del indicador en un 100% en el primer semestre de 2022. Evidencias en el link de Drive: https://drive.google.com/drive/folders/1iVGm-8qzVC9lYjgDk4DHvwMjRqZoOzt2?usp=sharing  y en la pagina institucional del Fondo de Pasivo Social de Ferrocarriles en: https://www.fps.gov.co/interactue/contratacion/97"/>
    <m/>
    <m/>
    <m/>
  </r>
  <r>
    <n v="72"/>
    <x v="1"/>
    <x v="21"/>
    <s v="10. Asistir jurídicamente a la entidad con el objeto de asesorar su gestión, garantizar la defensa, la adecuada gestión y auto regulación, así como la adquisición de bienes y servicios requeridos por los procesos para el desarrollo de sus funciones."/>
    <x v="9"/>
    <s v="Eficacia"/>
    <s v="Representación judicial de la entidad"/>
    <s v="No.  de audiencias judiciales atendidas e informadas oportunamente / No.  de audiencias judiciales celebradas"/>
    <s v="Porcentaje"/>
    <s v="POR EVENTO"/>
    <n v="1"/>
    <s v="&lt;50%"/>
    <s v="&gt;=50% y &lt;90%"/>
    <s v="&gt;=90% y &lt;=100%"/>
    <n v="453"/>
    <n v="453"/>
    <x v="0"/>
    <x v="1"/>
    <s v="Durante el segundo semestre del 2022 fueron radicadas 453 acciones de tutelas en el FPS-FNC, que fueron tramitadas y contestadas en su totalidad. Por lo anterior se evidencia un 100% en el resultado obtenido"/>
    <m/>
    <m/>
    <m/>
  </r>
  <r>
    <n v="73"/>
    <x v="1"/>
    <x v="21"/>
    <s v="10. Asistir jurídicamente a la entidad con el objeto de asesorar su gestión, garantizar la defensa, la adecuada gestión y auto regulación, así como la adquisición de bienes y servicios requeridos por los procesos para el desarrollo de sus funciones."/>
    <x v="9"/>
    <s v="Eficacia"/>
    <s v="Publicación de procesos contractuales en secop "/>
    <s v="No. total de procesos contractuales abiertos en el semestre / No. de procesos contractuales publicados en el secop"/>
    <s v="Porcentaje"/>
    <s v="POR EVENTO"/>
    <n v="1"/>
    <s v="&lt;50%"/>
    <s v="&gt;=50% y &lt;90%"/>
    <s v="&gt;=90% y &lt;=100%"/>
    <n v="125"/>
    <n v="125"/>
    <x v="0"/>
    <x v="1"/>
    <s v="De los 125 contratos celebrados en el segundo semestre de 2022 se han publicado satisfactoriamente en la plataforma de Colombia Compra Eficiencia, Secop II, 125 Contratos de las distintas modalidades de contratación (Contratación Directa, Mínima Cuantía, Selección Abreviada de Menor Cuantía, Licitación Pública y Concurso de Méritos), obteniendo el cumplimiento del indicador en un 100% en el segundo semestre de 2022. Evidencias en link de Drive que contiene base de Contratos con su respectivo link de acceso a Secop por cada contrato suscrito: https://drive.google.com/drive/folders/10bOjxbwbNJjzzcI72COZLBhWdQnxB8rP?usp=sharing; y a través del buscador de la plataforma de Secop II:  https://community.secop.gov.co/Public/Tendering/ContractNoticeManagement/Index?currentLanguage=es-CO&amp;Page=login&amp;Country=CO&amp;SkinName=CCE "/>
    <m/>
    <m/>
    <m/>
  </r>
  <r>
    <n v="74"/>
    <x v="1"/>
    <x v="21"/>
    <s v="10. Asistir jurídicamente a la entidad con el objeto de asesorar su gestión, garantizar la defensa, la adecuada gestión y auto regulación, así como la adquisición de bienes y servicios requeridos por los procesos para el desarrollo de sus funciones."/>
    <x v="9"/>
    <s v="Eficacia"/>
    <s v="Acciones constitucionales de tutela"/>
    <s v="No. de acciones tutela contestadas en término de oportunidad / No. de acciones  tutela instauradas y radicadas en el periodo"/>
    <s v="Porcentaje"/>
    <s v="POR EVENTO"/>
    <n v="1"/>
    <s v="&lt;50%"/>
    <s v="&gt;=50% y &lt;90%"/>
    <s v="&gt;=90% y &lt;=100%"/>
    <n v="453"/>
    <n v="453"/>
    <x v="0"/>
    <x v="1"/>
    <s v="Durante el segundo semestre del 2022 fueron radicadas 453 acciones de tutelas en el FPS-FNC, que fueron tramitadas y contestadas en su totalidad. Por lo anterior se evidencia un 100% en el resultado obtenido"/>
    <m/>
    <m/>
    <m/>
  </r>
  <r>
    <n v="75"/>
    <x v="1"/>
    <x v="21"/>
    <s v="10. Asistir jurídicamente a la entidad con el objeto de asesorar su gestión, garantizar la defensa, la adecuada gestión y auto regulación, así como la adquisición de bienes y servicios requeridos por los procesos para el desarrollo de sus funciones."/>
    <x v="9"/>
    <s v="Eficiencia"/>
    <s v="Medición de la tasa de éxito procesal"/>
    <s v="No. de procesos en contra de la entidad terminados (ejecutoriados) con fallo favorable / No. de  procesos en contra de la entidad terminados  (ejecutoriados)"/>
    <s v="Porcentaje"/>
    <s v="Diario"/>
    <n v="1"/>
    <s v="&lt;50%"/>
    <s v="&gt;=50% y &lt;90%"/>
    <s v="&gt;=90% y &lt;=100%"/>
    <n v="23"/>
    <n v="42"/>
    <x v="18"/>
    <x v="0"/>
    <s v="El indicador se ajustara de acuerdo a la realidad practica de la entidad en la vigencia 2023"/>
    <n v="0.54761904761904767"/>
    <s v="Como acción preventiva se procederá a realizar el cambio del indicador dentro del sistema gestión de calidad de la Entidad con el fin de ajustarlo a la realidad de la Entidad"/>
    <s v="De acuerdo al cronograma de actividades establecido para el efecto se estima que durante el primer semestre de la presente vigencia se realice el cambio del indicador que refleje la realidad de las gestiones del GIT Defensa Judicial"/>
  </r>
  <r>
    <n v="76"/>
    <x v="0"/>
    <x v="0"/>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Recepción, radicación y distribución electrónica de la correspondencia recibida "/>
    <s v="Total de documentos  radicados  y distribuidos  electrónicamente  / Numero de documentos recepcionados "/>
    <s v="Porcentaje"/>
    <s v="diaria"/>
    <n v="1"/>
    <s v=" &lt;70%"/>
    <s v="&gt;=70% y &lt;95%"/>
    <s v="&gt;=95% y =100%"/>
    <n v="48265"/>
    <n v="48265"/>
    <x v="0"/>
    <x v="1"/>
    <s v="En el II semestre se recibieron y radicaron 48.265 documentos en el FPS-FNC. La evidencia se encuentra en el siguiente link:https://drive.google.com/drive/u/1/folders/1KAF-7uq9MH_ohJVhv9GfMBaw-LU4JQU4"/>
    <m/>
    <m/>
    <m/>
  </r>
  <r>
    <n v="77"/>
    <x v="0"/>
    <x v="0"/>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Inventario del archivo central  a través del formato único de inventario documental "/>
    <s v="Documentos relacionados en el  fuid /  Documentos que reposan en el archivo central  "/>
    <s v="Porcentaje"/>
    <s v="diaria"/>
    <n v="1"/>
    <s v=" &lt;50%"/>
    <s v="&gt;=50% y &lt;70%"/>
    <s v="&gt;=70% y &lt;=100%"/>
    <n v="60588"/>
    <n v="60588"/>
    <x v="0"/>
    <x v="1"/>
    <s v="se encuentran en el Archivo central del Fondo Pasivo Social de Ferrocarriles Nacionales  60.588 carpetas de las cuales las 60.588 se encuentran relacionadas en el Fuid. Evidencia en el Link:https://drive.google.com/drive/u/1/folders/1KAF-7uq9MH_ohJVhv9GfMBaw-LU4JQU4"/>
    <m/>
    <m/>
    <m/>
  </r>
  <r>
    <n v="78"/>
    <x v="0"/>
    <x v="0"/>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Préstamo de documentos del archivo central"/>
    <s v="Numero de solicitudes de prestamos de documentos / Numero de documentos prestados "/>
    <s v="Porcentaje"/>
    <s v="diaria"/>
    <n v="1"/>
    <s v=" &lt;70%"/>
    <s v="&gt;=70% y &lt;95%"/>
    <s v="&gt;=95% y =100%"/>
    <n v="892"/>
    <n v="892"/>
    <x v="0"/>
    <x v="1"/>
    <s v="Durante el II trimestre de 2022 se recibieron 537 solicitudes de prestamos de documentos y se prestaron 537._x000a_Durante el III trimestre de 2022 se recibieron 355 solicitudes de prestamos y se prestaron 355 documentos._x000a_En el I semestre de 2022 se recibieron un total de 892 solicitudes de prestamos de documentos y se prestaron un total de 892._x000a__x000a_https://drive.google.com/drive/u/1/folders/1KAF-7uq9MH_ohJVhv9GfMBaw-LU4JQU4_x000a_"/>
    <m/>
    <m/>
    <m/>
  </r>
  <r>
    <n v="79"/>
    <x v="0"/>
    <x v="0"/>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Recepción y remisión de correspondencia enviada externa"/>
    <s v="No de documentos enviados por distintos medios / No de documentos a enviar por distintos medios"/>
    <s v="Porcentaje"/>
    <s v="Diario"/>
    <n v="1"/>
    <s v=" &lt;70%"/>
    <s v="&gt;=70% y &lt;95%"/>
    <s v="&gt;=95% y =100%"/>
    <n v="8204"/>
    <n v="8204"/>
    <x v="0"/>
    <x v="1"/>
    <s v="Durante el II Semestre se recibieron 8204 documentos y se enviaron efectivamente 8204 documentos. La evidencia en el siguiente Link: https://drive.google.com/drive/u/1/folders/18ZvXl-MwMEsbqA6yfQPQJBd7TeYd21za"/>
    <m/>
    <m/>
    <m/>
  </r>
  <r>
    <n v="80"/>
    <x v="0"/>
    <x v="0"/>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iencia"/>
    <s v="Verificar y autenticar documentos"/>
    <s v="No de documentos verificados y autenticados oportunamente / No de documentos a verificar y autenticar"/>
    <s v="Porcentaje"/>
    <s v="Diario"/>
    <n v="1"/>
    <s v=" &lt;70%"/>
    <s v="&gt;=70% y &lt;95%"/>
    <s v="&gt;=95% y &lt; =100%"/>
    <n v="17"/>
    <n v="17"/>
    <x v="0"/>
    <x v="1"/>
    <s v="Durante el II Semestre se recibieron 17 solicitudes de documentos a verificar y autenticar y se verificaron y autenticaron 17 documentos. La evidencia en el siguiente link:"/>
    <m/>
    <m/>
    <m/>
  </r>
  <r>
    <n v="81"/>
    <x v="3"/>
    <x v="22"/>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Transferencias documentales al archivo central "/>
    <s v="No de transferencias de documentos realizadas al archivo central / Total de transferencias de documentos a realizar al archivo central"/>
    <s v="Porcentaje"/>
    <s v="Anual"/>
    <n v="1"/>
    <s v=" &lt;70%"/>
    <s v="&gt;=70% y &lt;95%"/>
    <s v="&gt;=95% y =100%"/>
    <n v="8204"/>
    <n v="8204"/>
    <x v="0"/>
    <x v="1"/>
    <s v="Durante la vigencia 2022, el FPS realizó la transferencia al archivo central de la Entidad de 8204 documentos. _x000a__x000a_https://drive.google.com/drive/u/1/folders/1KAF-7uq9MH_ohJVhv9GfMBaw-LU4JQU4"/>
    <m/>
    <m/>
    <m/>
  </r>
  <r>
    <n v="82"/>
    <x v="3"/>
    <x v="22"/>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Seguimiento a la Administración de los Archivos de Gestión del FPS - FCN"/>
    <s v="No. De Dependencias que Administran Adecuadamente su Archivos de Gestión / No. Total de Dependencias a Realizarles Seguimiento"/>
    <s v="Porcentaje"/>
    <s v="Semestral"/>
    <n v="1"/>
    <s v=" &lt;70%"/>
    <s v="&gt;=70% y &lt;95%"/>
    <s v="&gt;=95% y &lt; =100%"/>
    <n v="7"/>
    <n v="7"/>
    <x v="0"/>
    <x v="1"/>
    <s v="Durante el II semestre de 2022, se realizó verificación a la administración de los archivos de gestión de 7 dependencias, con las cuales se revisó si cumplen adecuadamente con la administración de sus archivos. _x000a__x000a_https://drive.google.com/drive/u/1/folders/1KAF-7uq9MH_ohJVhv9GfMBaw-LU4JQU4"/>
    <m/>
    <m/>
    <m/>
  </r>
  <r>
    <n v="83"/>
    <x v="0"/>
    <x v="0"/>
    <s v="11. Facilitar la administración y conservación de la documentación producida y recibida por el fps fcn en sus distintas fases de archivo: de gestión, central e histórico, a través de actividades administrativas y técnicas orientadas a su planificación, manejo; organización y control."/>
    <x v="10"/>
    <s v="Eficacia"/>
    <s v="Numeración, comunicación, publicación y/o notificación de actos administrativos."/>
    <s v="No de actos administrativos numerados, publicados, comunicados y/o notificados  /  No de actos administrativos a numerar, publicar, comunicar y/o notificar"/>
    <s v="Porcentaje"/>
    <s v="Diario"/>
    <n v="1"/>
    <s v=" &lt;70%"/>
    <s v="&gt;=70% y &lt;95%"/>
    <s v="&gt;=95% y =100%"/>
    <n v="383"/>
    <n v="1"/>
    <x v="19"/>
    <x v="1"/>
    <s v="En este II semestre el numero de actos administrativos notificados fue de 383 . La evidencia se encuentra en el siguiente link:https://drive.google.com/drive/u/1/folders/1KAF-7uq9MH_ohJVhv9GfMBaw-LU4JQU4"/>
    <m/>
    <m/>
    <m/>
  </r>
  <r>
    <n v="84"/>
    <x v="1"/>
    <x v="23"/>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ectividad"/>
    <s v="Ataques informáticos que afectan la prestación de los servicios"/>
    <s v="N° de ataques que recibió la entidad en el semestre que impidieron la prestación de algunos de los servicios que la entidad ofrece a los ciudadanos y empresas / 1"/>
    <s v="ataques informáticos"/>
    <s v="mensual"/>
    <n v="0"/>
    <s v="&lt;5"/>
    <s v="&gt;=1 y &lt;5"/>
    <n v="0"/>
    <n v="0"/>
    <n v="1"/>
    <x v="0"/>
    <x v="1"/>
    <s v="Para el segundo semestre no se identificaron ataques informáticos que impidiera la prestación de los servicios."/>
    <m/>
    <m/>
    <m/>
  </r>
  <r>
    <n v="85"/>
    <x v="1"/>
    <x v="23"/>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Cumplimiento de acciones de tratamiento de riesgos"/>
    <s v="Número de acciones de tratamientos de riesgos de seguridad de la información ejecutadas en el semestre / Número de acciones total de tratamientos de riesgos de seguridad de la información"/>
    <s v="Porcentaje"/>
    <s v="Semestral"/>
    <n v="1"/>
    <s v="&lt;50%"/>
    <s v="&gt;=50% y &lt;80%"/>
    <s v="&gt;=80% y &lt;=100%"/>
    <n v="8.1999999999999993"/>
    <n v="10"/>
    <x v="20"/>
    <x v="1"/>
    <s v="Durante el segundo semestre la eficacia en el Cumplimiento de acciones de tratamiento de riesgos, fue de un 82%, por cuanto, de las 10 acciones preventivas programadas, 8 se encuentran terminadas ,  1 en estado en proceso  y 1 actividad que no ha iniciado"/>
    <m/>
    <m/>
    <m/>
  </r>
  <r>
    <n v="86"/>
    <x v="1"/>
    <x v="23"/>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Eficacia  en la apropiación del conocimiento de seguridad de la información"/>
    <s v="No de evaluaciones de seguridad de la información satisfactorias durante el semestre / No. Total de evaluaciones presentadas de seguridad de la información en el semestre"/>
    <s v="Porcentaje"/>
    <s v="Semestral"/>
    <n v="1"/>
    <s v="&lt;50%"/>
    <s v="&gt;=50% y &lt;80%"/>
    <s v="&gt;=80% y &lt;=100%"/>
    <n v="15"/>
    <n v="17"/>
    <x v="21"/>
    <x v="1"/>
    <s v="Durante el primer semestre la Eficacia  en la apropiación del conocimiento de seguridad de la información, fue de un 88%, por cuanto 17 funcionarios aplicaron la evaluación de seguridad de la información, de los cuales 15 fueron resultados satisfactorios._x000a_Evidencia en: https://drive.google.com/drive/u/0/folders/1VGZYC9UlulCuHKBV9eIdH0gmXKXxjDkV"/>
    <m/>
    <m/>
    <m/>
  </r>
  <r>
    <n v="87"/>
    <x v="3"/>
    <x v="24"/>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iencia"/>
    <s v="Tiempo de solución de las solicitudes atendidas por soporte técnico"/>
    <s v="Número de solicitudes solucionadas en un tiempo menor o igual a  4 horas durante el semestre / Numero total de solicitudes de soporte técnico atendidas durante el semestre"/>
    <s v="Porcentaje"/>
    <s v="Semestral"/>
    <n v="1"/>
    <s v="&lt;=49%"/>
    <s v="&gt;= 50%  y &lt;=79%"/>
    <s v="&gt;=80% y &lt;= 100%"/>
    <n v="398"/>
    <n v="446"/>
    <x v="22"/>
    <x v="1"/>
    <s v="Para el semestre a reportar se recibieron 446 casos de solicitudes de soporte técnico, del cual se resolvieron en un tiempo menor de 4 horas 398 casos. La evidencia en :_x000a__x000a_https://drive.google.com/drive/u/0/folders/1VGZYC9UlulCuHKBV9eIdH0gmXKXxjDkV"/>
    <m/>
    <m/>
    <m/>
  </r>
  <r>
    <n v="88"/>
    <x v="3"/>
    <x v="25"/>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Disminución de obsolescencia de los equipos de computo de la entidad"/>
    <s v="Número de equipos que se dieron de baja durante el año / Numero total de equipos proyectados dar de baja durante el año"/>
    <s v="Porcentaje"/>
    <s v="Anual"/>
    <n v="1"/>
    <s v="&lt;=59%"/>
    <s v="&gt;= 60%  y &lt;=89%"/>
    <s v="&gt;=90% y &lt;= 100%"/>
    <s v="NA"/>
    <s v="NA"/>
    <x v="5"/>
    <x v="2"/>
    <s v="No aplica para GESTION TICS: La actividad es de responsabilidad de Administrativa, par alo cual se realizó la identificación de 19equipos obsoletos, mediante el contrato IPMC-FPS-015-2022 ,  para lo cual se remitió al GIT -Bienes compras y servicios administrativos, mediante memorando OPS - 202201200094683 INFORME DE EQUIPOS OBSOLETOS, con el fin de que procedan a darle el tratamiento de baja en aplicación del procedimiento establecido en la entidad para tal fin._x000a_https://drive.google.com/drive/u/0/folders/1VGZYC9UlulCuHKBV9eIdH0gmXKXxjDkV"/>
    <m/>
    <m/>
    <m/>
  </r>
  <r>
    <n v="89"/>
    <x v="3"/>
    <x v="26"/>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ectividad"/>
    <s v="Efectividad en la apropiación del conocimiento de los sistemas de información del FPS-FNC"/>
    <s v="[(∑(calificaciones obtenidas del total de participantes durante el año / (No. Total de evaluaciones realizadas en el año ) - (Promedio de calificaciones del total de participantes del año anterior)] / 1"/>
    <s v="Porcentaje"/>
    <s v="Anual"/>
    <n v="1"/>
    <s v="&lt;=7.9%"/>
    <s v="&gt;= 8%  y &lt;=14%"/>
    <s v="&gt;=15% y &lt;= 20%"/>
    <n v="6"/>
    <n v="10"/>
    <x v="23"/>
    <x v="1"/>
    <s v="De acuerdo a la matriz de Capacitaciones de los Sistemas de información de la OPS, establecida por el proceso de Gestión de TICs en apoyo de Talento Humano, se han realizado 6 de 10 capacitaciones programadas para el 2022 las cuales fueron evaluadas._x000a_evidencia en:_x000a_https://drive.google.com/drive/u/0/folders/1VGZYC9UlulCuHKBV9eIdH0gmXKXxjDkV"/>
    <m/>
    <m/>
    <m/>
  </r>
  <r>
    <n v="90"/>
    <x v="3"/>
    <x v="27"/>
    <s v="12. 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
    <x v="11"/>
    <s v="Eficacia"/>
    <s v="Cumplimiento de la ejecución del portafolio de proyectos y/o iniciativas del PETIC"/>
    <s v="Numero de proyectos y/o iniciativas PETIC ejecutados en el semestre / Numero de proyectos PETIC programados en el semestre"/>
    <s v="Porcentaje"/>
    <s v="Semestral"/>
    <n v="1"/>
    <s v="&lt;=59%"/>
    <s v="&gt;= 60%  y &lt;=89%"/>
    <s v="&gt;=90% y &lt;= 100%"/>
    <n v="9"/>
    <n v="11"/>
    <x v="20"/>
    <x v="0"/>
    <s v="EL porcentaje de cumplimiento de la ejecución de  portafolio de proyectos y/o las 11 iniciativas del PETIC, programadas para el segundo semestre de 2022, fue del 82%; dado que se ejecutaron 9 de estos; con un cumplimiento de sus actividades en promedio de 65%: de 32 actividades en el PETIC programadas, 11 se cumplieron al 100%, 18 actividades en ejecución y con avances parciales y 3 sin iniciar._x000a_Evidencia :https://drive.google.com/drive/u/0/folders/1VGZYC9UlulCuHKBV9eIdH0gmXKXxjDkV"/>
    <m/>
    <m/>
    <s v="Se debe continuar gestionando la contratación del recurso humano para lograr el objetivo de los proyectos identificados y a su vez mantener la gestión operativa del proceso; de acuerdo a lo planteado en la estructura organizacional TI del PETIC V3."/>
  </r>
  <r>
    <n v="91"/>
    <x v="0"/>
    <x v="0"/>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iencia"/>
    <s v="Administrar el sistema de medición del desempeño a través de indicadores"/>
    <s v="No. de seguimientos realizados a las matrices de los indicadores de gestión oportunamente. / No. de seguimientos a realizar."/>
    <s v="CANTIDADES TOTALES"/>
    <s v="mensual"/>
    <n v="1"/>
    <s v="&gt;=0% y &lt;49%"/>
    <s v="&gt;=50% y &lt; 89%"/>
    <s v="&gt;=90% y &lt;100%"/>
    <n v="2"/>
    <n v="2"/>
    <x v="0"/>
    <x v="1"/>
    <s v="Mediante revisión por la dirección se desarrolla seguimientos realizados a las matrices de los indicadores. Durante la vigencia 2022, se realizaron dos (2) REVISIONES POR LA DIRECCIÓN._x000a_ Evidencias en:_x000a_ https://drive.google.com/drive/u/0/folders/14xMJvWukFFhYLmUvP9leHUZdeLvEMpJC"/>
    <s v="NO APLICA"/>
    <s v="NO APLICA"/>
    <s v="NO APLICA"/>
  </r>
  <r>
    <n v="92"/>
    <x v="0"/>
    <x v="0"/>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Asesorar en la documentación de las acciones preventivas y correctivas"/>
    <s v="No. de no conformidades documentadas oportunamente en el plan de manejo de riesgos y plan de mejoramiento institucional. / No. de no conformidades solicitadas a documentar en el plan de manejo de riesgos y plan de mejoramiento institucional."/>
    <s v="Porcentaje"/>
    <s v="mensual"/>
    <n v="1"/>
    <s v="&gt;=0% y &lt;49%"/>
    <s v="&gt;=50% y &lt; 89%"/>
    <s v="&gt;=90% y &lt;100%"/>
    <n v="28"/>
    <n v="28"/>
    <x v="0"/>
    <x v="1"/>
    <s v="Se realizo la asesoría pertinente y se documentaron las acciones de mejora para los 15 hallazgos del ente certificador ICONTEC . Evidencias: https://drive.google.com/drive/folders/16S25qJT9zavsFhSxdoFgGtfb40o4tOcS?usp=share_link_x000a_ Se realizo la asesoría y se documentaron las acciones de mejora para los 13 hallazgos producto de las auditorias realizadas por control interno en el segundo semestre 2022 Evidencias: https://drive.google.com/drive/folders/1z9W7P9L-srNmHA8qGukn7nBgxL0StY8c?usp=share_link"/>
    <m/>
    <m/>
    <m/>
  </r>
  <r>
    <n v="93"/>
    <x v="0"/>
    <x v="0"/>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iencia"/>
    <s v="Efectuar seguimiento a las acciones preventivas y correctivas"/>
    <s v="No. de seguimiento realizados a las acciones preventivas y correctivas oportunamente / No. de seguimiento programados."/>
    <s v="CANTIDADES TOTALES"/>
    <s v="mensual"/>
    <n v="1"/>
    <s v="&gt;=0% y &lt;49%"/>
    <s v="&gt;=50% y &lt; 89%"/>
    <s v="&gt;=90% y &lt;100%"/>
    <n v="4"/>
    <n v="4"/>
    <x v="0"/>
    <x v="1"/>
    <s v="Se realizo el seguimiento al Plan de Manejo de Riesgos durante el tercer y cuarto trimestre._x000a_ https://intranet.fps.gov.co/documentos-sig PLANES - PLAN MANEJO DE RIESGOS -2022._x000a_  Se realizo el seguimiento al Plan de Mejoramiento Institucional del tercer y cuarto trimestre _x000a_ Evidencia: https://intranet.fps.gov.co/documentos-sig PLANES- PLAN DE MEJORAMIENTO INSTITUCIONAL -2022"/>
    <m/>
    <m/>
    <m/>
  </r>
  <r>
    <n v="94"/>
    <x v="0"/>
    <x v="0"/>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iencia"/>
    <s v="Eficiencia de las acciones implementadas en los planes institucionales"/>
    <s v="No. de acciones ejecutadas con el recurso asignado / No. de acciones programadas en los planes institucionales."/>
    <s v="Porcentaje"/>
    <s v="mensual"/>
    <n v="1"/>
    <s v="&gt;=0% y &lt;49%"/>
    <s v="&gt;=50% y &lt; 89%"/>
    <s v="&gt;=90% y &lt;100%"/>
    <n v="320"/>
    <n v="441"/>
    <x v="24"/>
    <x v="0"/>
    <s v="Se realiza el calculo tomando como fuente de información el plan de mejoramiento institucional tanto como el de la CGR como el interno, tal y como se establecido en la hoja de vida de este indicador , también se tomaran en cuentas las acciones cumplidas y tramitas a Control Interno, como las cumplidas y no tramitadas. _x000a_ Este indicador mejoro su comportamiento respecto al semestre anterior producto de las asesorías brindadas a los procesos y los tramites realizados para dar eficacia a las acciones de mejora ya cumplidas._x000a_  Evidencia: https://intranet.fps.gov.co/documentos-sig PLANES- PLAN DE MEJORAMIENTO INSTITUCIONAL -2022"/>
    <m/>
    <s v="Enviar comunicación a los responsables de los procesos informando las acciones vencidas y por vencerse, con el fin de que tomen las acciones necesarias."/>
    <m/>
  </r>
  <r>
    <n v="95"/>
    <x v="3"/>
    <x v="28"/>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Porcentaje de cumplimiento del plan de mejoramiento"/>
    <s v="Sumatoria del % de cumplimiento de las acciones programadas / No. total de acciones vencidas "/>
    <s v="Porcentaje"/>
    <s v="trimestral"/>
    <n v="1"/>
    <s v="&gt;=0% y &lt;49%"/>
    <s v="&gt;=50% y &lt; 89%"/>
    <s v="&gt;=90% y &lt;100%"/>
    <n v="39"/>
    <n v="100"/>
    <x v="25"/>
    <x v="3"/>
    <s v="Durante el segundo semestre de 2022 el Porcentaje de cumplimiento del plan de mejoramiento fue del 38% el cual se ubica en un rango CRITICO, por cuanto, se realizó el reporte de este indicador teniendo en cuenta lo siguiente: El numerador se calculo con el porcentaje de avance de las acciones vencidas. ( como es un porcentaje se dividió en 100 para así poder compararlo con el numero de acciones de mejora vencidas ). Se evidencia una disminución ya que en el cuarto trimestre varios procesos no realizaron el reporte de avance de sus acciones vencidas aunado a que se suscribieron nuevos planes de mejoramiento en el segundo semestre 2022. Evidencia: https://intranet.fps.gov.co/documentos-sig PLANES- PLAN DE MEJORAMIENTO INSTITUCIONAL -2022"/>
    <s v="Realizar un seguimiento extra el primer trimestre 2023 únicamente a las acciones vencidas."/>
    <m/>
    <m/>
  </r>
  <r>
    <n v="96"/>
    <x v="3"/>
    <x v="28"/>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Administración del servicio y/o producto no conforme"/>
    <s v="No de correcciones eficaces  / No de correcciones ejecutadas = 1/1 = 100%"/>
    <s v="Porcentaje"/>
    <s v="mensual"/>
    <n v="1"/>
    <s v="&gt;=0% y &lt;49%"/>
    <s v="&gt;=50% y &lt; 89%"/>
    <s v="&gt;=90% y &lt;100%"/>
    <n v="1"/>
    <n v="1"/>
    <x v="0"/>
    <x v="1"/>
    <s v="El proceso Gestión prestaciones económicas envía memorando a Secretaría General y al GIT Atención al Ciudadano reiterando la importancia de responderle a los usuarios en el menor tiempo posible cuando exista documentación incompleta y/o que adolece de algún requisito formal o sustancial perteneciente a una solicitud d prestaciones económicas. Lo anterior, porque la verificación de la información la realiza el GIT Atención al Ciudadano."/>
    <m/>
    <m/>
    <m/>
  </r>
  <r>
    <n v="97"/>
    <x v="3"/>
    <x v="28"/>
    <s v="13. 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
    <x v="12"/>
    <s v="Eficacia"/>
    <s v="Administración riesgos de gestión"/>
    <s v="No de acciones eficaces para disminuir el riesgo / No de acciones propuestas para disminuir el riesgo "/>
    <s v="Porcentaje"/>
    <s v="mensual"/>
    <n v="1"/>
    <s v="&gt;=0% y &lt;49%"/>
    <s v="&gt;=50% y &lt; 89%"/>
    <s v="&gt;=90% y &lt;100%"/>
    <n v="40"/>
    <n v="45"/>
    <x v="26"/>
    <x v="0"/>
    <s v="De acuerdo al seguimiento del PMR del IV trimestre de 2022 hubo 5 acciones de tratamiento que no se ejecutaron y 5 acciones de tratamiento que se ejecutaron pero no alcanzaron el 100%. Lo anterior debido a que hubo inconvenientes en la implementación del software para la automatización del Sistema Integrado de Gestión (SIG) de acuerdo a lo planificado, ya que el avance en la implementación no se realizo como se esperaba, desde financiera no se lograron las conciliaciones bancarias esperadas, desde documental y prestaciones no se reportaron los controles completos. _x000a_Evidencia:  https://intranet.fps.gov.co/documentos-sig PLANES- PLAN DE MANEJO DE RIESGOS -2022"/>
    <m/>
    <m/>
    <m/>
  </r>
  <r>
    <n v="98"/>
    <x v="2"/>
    <x v="29"/>
    <s v="14. Evaluar de forma independiente la gestión de los procesos determinando su grado de eficiencia, eficacia y efectividad con el fin de generar recomendaciones para la toma de decisiones, el mantenimiento y la mejora continua del SIG."/>
    <x v="13"/>
    <s v="Eficiencia"/>
    <s v="Informes de ley presentados  "/>
    <s v="No. De Informes de ley Presentados Oportunamente / No. De Informes de ley a Presentar  "/>
    <s v="Porcentaje"/>
    <s v="trimestral"/>
    <n v="1"/>
    <s v="0% - 49%"/>
    <s v="50% - 74%"/>
    <s v="75%  - 100%"/>
    <n v="5"/>
    <n v="5"/>
    <x v="0"/>
    <x v="1"/>
    <s v="Durante el segundo semestre de 2022 se realizaron 5 informes de ley de la siguiente manera:_x000a_1) Se envió a la Dirección socialización de resultados FURAG mediante memorando OCI - 202201010050683 de 28/06/2022_x000a_2) Se socializo la evaluación independiente del SCI mediante correo electrónico el día 12 de diciembre con asunto: Evaluación independiente del sistema de control interno I semestre de 2022 y se envió solicitud de publicación el día 26-12-2022._x000a_3) Informe de Cumplimiento del Plan de Mejoramiento Archivístico. se socializo mediante memorando OCI - 202201010065523 de fecha 2 de septiembre 2022 se envió por correo electrónico 8 de septiembre 2022 con asunto: OCI - 202201010056253_x000a_Informe de cumplimiento del plan de mejoramiento archivístico 2022. se envió a publicar 19 septiembre 2022._x000a_4) Informe y/o Auditoria de Seguimiento al Plan Anticorrupción y Atención al Ciudadano, cuatrimestral. Se envío mediante correo electrónico asunto: Seguimiento al Plan Anticorrupción y Atención al Ciudadano II cuatrimestre 2022 de fecha 25/10/2022_x000a_5) Auditoria Seguimiento en el aplicativo SUIT - Racionalización de Tramites. Se solicito información con memorando N.202201010085363 del 18 de noviembre de 2022._x000a_Evidencia: https://drive.google.com/drive/folders/1MSZG5YWq2HHUTJPN8m_8CnN0EHBRBY8A"/>
    <m/>
    <m/>
    <m/>
  </r>
  <r>
    <n v="99"/>
    <x v="2"/>
    <x v="29"/>
    <s v="14. Evaluar de forma independiente la gestión de los procesos determinando su grado de eficiencia, eficacia y efectividad con el fin de generar recomendaciones para la toma de decisiones, el mantenimiento y la mejora continua del SIG."/>
    <x v="13"/>
    <s v="Efectividad"/>
    <s v="Evaluación del Sistema de Control Interno "/>
    <s v="No. De encuestas satisfactorias (Bueno - Excelente)  /   No. De encuestas recibidas "/>
    <s v="Porcentaje"/>
    <s v="mensual"/>
    <n v="1"/>
    <s v="0% - 49%"/>
    <s v="50% - 74%"/>
    <s v="75%  - 100%"/>
    <n v="16"/>
    <n v="16"/>
    <x v="0"/>
    <x v="1"/>
    <s v="Durante el segundo semestre de 2022 se enviaron 16 evaluaciones de auditores internos a los proceso auditados en la vigencia 2022 obteniendo los siguientes resultados:_x000a_11 evaluaciones con calificación excelente _x000a_5 evaluaciones con calificación buena_x000a_Evidencia: https://drive.google.com/drive/folders/1MSZG5YWq2HHUTJPN8m_8CnN0EHBRBY8A"/>
    <m/>
    <m/>
    <m/>
  </r>
  <r>
    <n v="100"/>
    <x v="0"/>
    <x v="0"/>
    <s v="14. Evaluar de forma independiente la gestión de los procesos determinando su grado de eficiencia, eficacia y efectividad con el fin de generar recomendaciones para la toma de decisiones, el mantenimiento y la mejora continua del SIG."/>
    <x v="13"/>
    <s v="Eficacia"/>
    <s v="Seguimiento a Planes Institucionales Efectuados"/>
    <s v="No. De Planes Institucionales Verificados /  No. De Planes Institucionales a Verificar "/>
    <s v="Porcentaje"/>
    <s v="mensual"/>
    <n v="1"/>
    <s v="0% - 49%"/>
    <s v="50% - 74%"/>
    <s v="75%  - 100%"/>
    <n v="14"/>
    <n v="15"/>
    <x v="27"/>
    <x v="1"/>
    <s v="2022  - OCI - 202201010096533 del 09-12-2022._x000a_13, Seguimiento a la matriz Plan de Acción, I semestre de 2022 - OCI - 202201010097153 del 12-12-2022_x000a_14, Seguimiento Plan de mejoramiento institucional II trimestre de 2022 - OCI - 202201010095763 del 06-12-2022._x000a_15, Informe seguimiento plan de acción MIPG I cuatrimestre de 2022. socializado por medio de correo electrónico el 22-12-2022 con asunto: CONSOLIDADO SEGUIMIENTO AL REPORTE PLAN DE ACCIÓN PARA LA IMPLEMENTACIÓN DEL MIPG._x000a_Evidencia: https://drive.google.com/drive/folders/1MSZG5YWq2HHUTJPN8m_8CnN0EHBRBY8A"/>
    <m/>
    <m/>
    <m/>
  </r>
  <r>
    <n v="101"/>
    <x v="0"/>
    <x v="0"/>
    <s v="14. Evaluar de forma independiente la gestión de los procesos determinando su grado de eficiencia, eficacia y efectividad con el fin de generar recomendaciones para la toma de decisiones, el mantenimiento y la mejora continua del SIG."/>
    <x v="13"/>
    <s v="Eficiencia"/>
    <s v="Programa Anual de Auditoria Ejecutado (Evaluación Independiente)"/>
    <s v="No Informes de auditoria realizados oportunamente / No Informes de auditoria a realizar "/>
    <s v="Porcentaje"/>
    <s v="mensual"/>
    <n v="1"/>
    <s v="0% - 49%"/>
    <s v="50% - 74%"/>
    <s v="75%  - 100%"/>
    <n v="12"/>
    <n v="12"/>
    <x v="0"/>
    <x v="1"/>
    <s v="SERVICIOS DE SALUD - OFICINA CALI VIGENCIA 2022 - MEMORANDO OCI - 202201010100163 del 15-12-2022- INFORME FINAL AUDITORIA GIT PRESTACIONES SERVICIOS DE SALUD  - TUMACO 2022 - MEMORANDO OCI - 202201010099073 del 15-12-2022 - INFORME FINAL AUDITORIA GIT PRESTACIONES SERVICIOS DE SALUD - MEDELLIN 2022 - MEMORANDO OCI - 202201010094643 INFORM FINAL AUDITORIA GIT PRESTACIONES DE SERVICIOS DE SALUD CARTAGENA 2022 - MEMORANDO OCI - 202201010099103 del 15-12-2022 INFORME FINAL AUDITORIA GIT PRESTACIONES SERVICIOS DE SALUD BUENAVENTURA - MEMORANDO OCI - 202201010096613 del 09-12-2022 INFORME FINAL AUDITORIA GIT PRESTACIONES SERVICIOS DE SALUD SANTA MARTA 2022._x000a_7, MEMORANDO OCI - 02201010100993 del 19-12-2022 INFORME AUDITORIA PROCESO MEDICION Y MEJORA DE 2022._x000a_8. MEMORANDO OCI - 202201010101013 del 19-12-2022 INFORME AUDITORIA PROCESO GESTION DE TICS_x000a_9, MEMORANDO OCI - 202201010101803 del 20-12-2022 INFORME AUDITORIA PROCESO GESTION DEL TALENTO HUMANO._x000a_10. MEMORANDO OCI - 202201010101833 del 20-12-2022 INFORME AUDITORIA PROCESO GESTION DE BIENES TRANSFERIDOS._x000a_11. MEMORANDO OCI - 202201010103553 del 23-12-2022  INFORME AUDITORIA PROCESO GESTION SERVICIOS DE SALUD._x000a_12, MEMORANDO OCI - 202201010103133 del 22-12-2022 INFORME AUDITORIA PROCESO GESTION DE RECURSOS FINANCIEROS._x000a_Evidencia: https://drive.google.com/drive/folders/1MSZG5YWq2HHUTJPN8m_8CnN0EHBRBY8A"/>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C77FD4D-9571-4400-B457-8BB14A2A0D04}"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1:B18" firstHeaderRow="1" firstDataRow="1" firstDataCol="1" rowPageCount="1" colPageCount="1"/>
  <pivotFields count="22">
    <pivotField showAll="0"/>
    <pivotField axis="axisRow" multipleItemSelectionAllowed="1" showAll="0">
      <items count="8">
        <item x="4"/>
        <item x="5"/>
        <item x="1"/>
        <item x="3"/>
        <item x="6"/>
        <item x="2"/>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29">
        <item x="25"/>
        <item x="2"/>
        <item x="18"/>
        <item x="16"/>
        <item x="23"/>
        <item x="24"/>
        <item x="14"/>
        <item x="20"/>
        <item x="17"/>
        <item x="26"/>
        <item x="21"/>
        <item x="22"/>
        <item x="1"/>
        <item x="3"/>
        <item x="11"/>
        <item x="27"/>
        <item x="12"/>
        <item x="8"/>
        <item x="13"/>
        <item x="10"/>
        <item x="15"/>
        <item x="0"/>
        <item h="1" x="9"/>
        <item h="1" x="4"/>
        <item h="1" x="7"/>
        <item h="1" x="6"/>
        <item h="1" x="19"/>
        <item h="1" x="5"/>
        <item t="default"/>
      </items>
    </pivotField>
    <pivotField showAll="0"/>
    <pivotField showAll="0"/>
    <pivotField showAll="0"/>
    <pivotField showAll="0"/>
    <pivotField showAll="0"/>
  </pivotFields>
  <rowFields count="1">
    <field x="1"/>
  </rowFields>
  <rowItems count="7">
    <i>
      <x/>
    </i>
    <i>
      <x v="1"/>
    </i>
    <i>
      <x v="2"/>
    </i>
    <i>
      <x v="3"/>
    </i>
    <i>
      <x v="4"/>
    </i>
    <i>
      <x v="5"/>
    </i>
    <i t="grand">
      <x/>
    </i>
  </rowItems>
  <colItems count="1">
    <i/>
  </colItems>
  <pageFields count="1">
    <pageField fld="16" hier="-1"/>
  </pageFields>
  <dataFields count="1">
    <dataField name="Promedio de RESULTADO" fld="16" subtotal="average" baseField="1" baseItem="2" numFmtId="9"/>
  </dataFields>
  <formats count="6">
    <format dxfId="29">
      <pivotArea type="all" dataOnly="0" outline="0" fieldPosition="0"/>
    </format>
    <format dxfId="28">
      <pivotArea outline="0" collapsedLevelsAreSubtotals="1" fieldPosition="0"/>
    </format>
    <format dxfId="27">
      <pivotArea field="1" type="button" dataOnly="0" labelOnly="1" outline="0" axis="axisRow" fieldPosition="0"/>
    </format>
    <format dxfId="26">
      <pivotArea dataOnly="0" labelOnly="1" fieldPosition="0">
        <references count="1">
          <reference field="1" count="0"/>
        </references>
      </pivotArea>
    </format>
    <format dxfId="25">
      <pivotArea dataOnly="0" labelOnly="1" grandRow="1" outline="0" fieldPosition="0"/>
    </format>
    <format dxfId="24">
      <pivotArea dataOnly="0" labelOnly="1" outline="0" axis="axisValues" fieldPosition="0"/>
    </format>
  </format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5"/>
          </reference>
        </references>
      </pivotArea>
    </chartFormat>
    <chartFormat chart="0" format="2">
      <pivotArea type="data" outline="0" fieldPosition="0">
        <references count="2">
          <reference field="4294967294" count="1" selected="0">
            <x v="0"/>
          </reference>
          <reference field="1" count="1" selected="0">
            <x v="4"/>
          </reference>
        </references>
      </pivotArea>
    </chartFormat>
    <chartFormat chart="0" format="3">
      <pivotArea type="data" outline="0" fieldPosition="0">
        <references count="2">
          <reference field="4294967294" count="1" selected="0">
            <x v="0"/>
          </reference>
          <reference field="1" count="1" selected="0">
            <x v="1"/>
          </reference>
        </references>
      </pivotArea>
    </chartFormat>
    <chartFormat chart="0" format="4">
      <pivotArea type="data" outline="0" fieldPosition="0">
        <references count="2">
          <reference field="4294967294" count="1" selected="0">
            <x v="0"/>
          </reference>
          <reference field="1" count="1" selected="0">
            <x v="0"/>
          </reference>
        </references>
      </pivotArea>
    </chartFormat>
    <chartFormat chart="0" format="5">
      <pivotArea type="data" outline="0" fieldPosition="0">
        <references count="2">
          <reference field="4294967294" count="1" selected="0">
            <x v="0"/>
          </reference>
          <reference field="1" count="1" selected="0">
            <x v="2"/>
          </reference>
        </references>
      </pivotArea>
    </chartFormat>
    <chartFormat chart="0" format="6">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F4ADED2-D9E3-4CE2-B0A0-B79BEC8C1DFC}"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0:B34" firstHeaderRow="1" firstDataRow="1" firstDataCol="1" rowPageCount="1" colPageCount="1"/>
  <pivotFields count="22">
    <pivotField showAll="0"/>
    <pivotField showAll="0"/>
    <pivotField axis="axisRow" showAll="0" sortType="ascending">
      <items count="31">
        <item x="17"/>
        <item x="18"/>
        <item x="19"/>
        <item x="16"/>
        <item x="29"/>
        <item x="22"/>
        <item x="28"/>
        <item x="27"/>
        <item x="24"/>
        <item x="25"/>
        <item x="6"/>
        <item x="26"/>
        <item x="10"/>
        <item x="21"/>
        <item x="4"/>
        <item x="1"/>
        <item x="2"/>
        <item x="3"/>
        <item x="20"/>
        <item x="14"/>
        <item x="23"/>
        <item x="8"/>
        <item x="9"/>
        <item x="7"/>
        <item x="11"/>
        <item x="15"/>
        <item x="12"/>
        <item x="13"/>
        <item h="1" x="5"/>
        <item h="1" x="0"/>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29">
        <item x="25"/>
        <item x="2"/>
        <item x="18"/>
        <item x="16"/>
        <item x="23"/>
        <item x="24"/>
        <item x="14"/>
        <item x="20"/>
        <item x="17"/>
        <item x="26"/>
        <item x="21"/>
        <item x="22"/>
        <item x="1"/>
        <item x="3"/>
        <item x="11"/>
        <item x="27"/>
        <item x="12"/>
        <item x="8"/>
        <item x="13"/>
        <item x="10"/>
        <item x="15"/>
        <item x="0"/>
        <item h="1" x="9"/>
        <item h="1" x="4"/>
        <item h="1" x="7"/>
        <item h="1" x="6"/>
        <item h="1" x="19"/>
        <item h="1" x="5"/>
        <item t="default"/>
      </items>
    </pivotField>
    <pivotField showAll="0"/>
    <pivotField showAll="0"/>
    <pivotField showAll="0"/>
    <pivotField showAll="0"/>
    <pivotField showAll="0"/>
  </pivotFields>
  <rowFields count="1">
    <field x="2"/>
  </rowFields>
  <rowItems count="24">
    <i>
      <x v="11"/>
    </i>
    <i>
      <x v="6"/>
    </i>
    <i>
      <x v="7"/>
    </i>
    <i>
      <x v="8"/>
    </i>
    <i>
      <x v="21"/>
    </i>
    <i>
      <x v="20"/>
    </i>
    <i>
      <x v="13"/>
    </i>
    <i>
      <x v="3"/>
    </i>
    <i>
      <x v="15"/>
    </i>
    <i>
      <x v="16"/>
    </i>
    <i>
      <x v="18"/>
    </i>
    <i>
      <x v="24"/>
    </i>
    <i>
      <x v="22"/>
    </i>
    <i>
      <x v="10"/>
    </i>
    <i>
      <x v="23"/>
    </i>
    <i>
      <x v="19"/>
    </i>
    <i>
      <x/>
    </i>
    <i>
      <x v="5"/>
    </i>
    <i>
      <x v="25"/>
    </i>
    <i>
      <x v="12"/>
    </i>
    <i>
      <x v="26"/>
    </i>
    <i>
      <x v="4"/>
    </i>
    <i>
      <x v="27"/>
    </i>
    <i t="grand">
      <x/>
    </i>
  </rowItems>
  <colItems count="1">
    <i/>
  </colItems>
  <pageFields count="1">
    <pageField fld="16" hier="-1"/>
  </pageFields>
  <dataFields count="1">
    <dataField name="Promedio de RESULTADO" fld="16" subtotal="average" baseField="2" baseItem="0" numFmtId="9"/>
  </dataFields>
  <formats count="6">
    <format dxfId="23">
      <pivotArea type="all" dataOnly="0" outline="0" fieldPosition="0"/>
    </format>
    <format dxfId="22">
      <pivotArea outline="0" collapsedLevelsAreSubtotals="1" fieldPosition="0"/>
    </format>
    <format dxfId="21">
      <pivotArea field="2" type="button" dataOnly="0" labelOnly="1" outline="0" axis="axisRow" fieldPosition="0"/>
    </format>
    <format dxfId="20">
      <pivotArea dataOnly="0" labelOnly="1" fieldPosition="0">
        <references count="1">
          <reference field="2" count="23">
            <x v="0"/>
            <x v="3"/>
            <x v="4"/>
            <x v="5"/>
            <x v="6"/>
            <x v="7"/>
            <x v="8"/>
            <x v="10"/>
            <x v="11"/>
            <x v="12"/>
            <x v="13"/>
            <x v="15"/>
            <x v="16"/>
            <x v="18"/>
            <x v="19"/>
            <x v="20"/>
            <x v="21"/>
            <x v="22"/>
            <x v="23"/>
            <x v="24"/>
            <x v="25"/>
            <x v="26"/>
            <x v="27"/>
          </reference>
        </references>
      </pivotArea>
    </format>
    <format dxfId="19">
      <pivotArea dataOnly="0" labelOnly="1" grandRow="1" outline="0" fieldPosition="0"/>
    </format>
    <format dxfId="18">
      <pivotArea dataOnly="0" labelOnly="1" outline="0" axis="axisValues" fieldPosition="0"/>
    </format>
  </formats>
  <chartFormats count="2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24"/>
          </reference>
        </references>
      </pivotArea>
    </chartFormat>
    <chartFormat chart="0" format="2">
      <pivotArea type="data" outline="0" fieldPosition="0">
        <references count="2">
          <reference field="4294967294" count="1" selected="0">
            <x v="0"/>
          </reference>
          <reference field="2" count="1" selected="0">
            <x v="18"/>
          </reference>
        </references>
      </pivotArea>
    </chartFormat>
    <chartFormat chart="0" format="3">
      <pivotArea type="data" outline="0" fieldPosition="0">
        <references count="2">
          <reference field="4294967294" count="1" selected="0">
            <x v="0"/>
          </reference>
          <reference field="2" count="1" selected="0">
            <x v="16"/>
          </reference>
        </references>
      </pivotArea>
    </chartFormat>
    <chartFormat chart="0" format="4">
      <pivotArea type="data" outline="0" fieldPosition="0">
        <references count="2">
          <reference field="4294967294" count="1" selected="0">
            <x v="0"/>
          </reference>
          <reference field="2" count="1" selected="0">
            <x v="15"/>
          </reference>
        </references>
      </pivotArea>
    </chartFormat>
    <chartFormat chart="0" format="5">
      <pivotArea type="data" outline="0" fieldPosition="0">
        <references count="2">
          <reference field="4294967294" count="1" selected="0">
            <x v="0"/>
          </reference>
          <reference field="2" count="1" selected="0">
            <x v="3"/>
          </reference>
        </references>
      </pivotArea>
    </chartFormat>
    <chartFormat chart="0" format="6">
      <pivotArea type="data" outline="0" fieldPosition="0">
        <references count="2">
          <reference field="4294967294" count="1" selected="0">
            <x v="0"/>
          </reference>
          <reference field="2" count="1" selected="0">
            <x v="13"/>
          </reference>
        </references>
      </pivotArea>
    </chartFormat>
    <chartFormat chart="0" format="7">
      <pivotArea type="data" outline="0" fieldPosition="0">
        <references count="2">
          <reference field="4294967294" count="1" selected="0">
            <x v="0"/>
          </reference>
          <reference field="2" count="1" selected="0">
            <x v="20"/>
          </reference>
        </references>
      </pivotArea>
    </chartFormat>
    <chartFormat chart="0" format="8">
      <pivotArea type="data" outline="0" fieldPosition="0">
        <references count="2">
          <reference field="4294967294" count="1" selected="0">
            <x v="0"/>
          </reference>
          <reference field="2" count="1" selected="0">
            <x v="21"/>
          </reference>
        </references>
      </pivotArea>
    </chartFormat>
    <chartFormat chart="0" format="9">
      <pivotArea type="data" outline="0" fieldPosition="0">
        <references count="2">
          <reference field="4294967294" count="1" selected="0">
            <x v="0"/>
          </reference>
          <reference field="2" count="1" selected="0">
            <x v="8"/>
          </reference>
        </references>
      </pivotArea>
    </chartFormat>
    <chartFormat chart="0" format="10">
      <pivotArea type="data" outline="0" fieldPosition="0">
        <references count="2">
          <reference field="4294967294" count="1" selected="0">
            <x v="0"/>
          </reference>
          <reference field="2" count="1" selected="0">
            <x v="7"/>
          </reference>
        </references>
      </pivotArea>
    </chartFormat>
    <chartFormat chart="0" format="11">
      <pivotArea type="data" outline="0" fieldPosition="0">
        <references count="2">
          <reference field="4294967294" count="1" selected="0">
            <x v="0"/>
          </reference>
          <reference field="2" count="1" selected="0">
            <x v="6"/>
          </reference>
        </references>
      </pivotArea>
    </chartFormat>
    <chartFormat chart="0" format="12">
      <pivotArea type="data" outline="0" fieldPosition="0">
        <references count="2">
          <reference field="4294967294" count="1" selected="0">
            <x v="0"/>
          </reference>
          <reference field="2" count="1" selected="0">
            <x v="11"/>
          </reference>
        </references>
      </pivotArea>
    </chartFormat>
    <chartFormat chart="0" format="13">
      <pivotArea type="data" outline="0" fieldPosition="0">
        <references count="2">
          <reference field="4294967294" count="1" selected="0">
            <x v="0"/>
          </reference>
          <reference field="2" count="1" selected="0">
            <x v="27"/>
          </reference>
        </references>
      </pivotArea>
    </chartFormat>
    <chartFormat chart="0" format="14">
      <pivotArea type="data" outline="0" fieldPosition="0">
        <references count="2">
          <reference field="4294967294" count="1" selected="0">
            <x v="0"/>
          </reference>
          <reference field="2" count="1" selected="0">
            <x v="4"/>
          </reference>
        </references>
      </pivotArea>
    </chartFormat>
    <chartFormat chart="0" format="15">
      <pivotArea type="data" outline="0" fieldPosition="0">
        <references count="2">
          <reference field="4294967294" count="1" selected="0">
            <x v="0"/>
          </reference>
          <reference field="2" count="1" selected="0">
            <x v="26"/>
          </reference>
        </references>
      </pivotArea>
    </chartFormat>
    <chartFormat chart="0" format="16">
      <pivotArea type="data" outline="0" fieldPosition="0">
        <references count="2">
          <reference field="4294967294" count="1" selected="0">
            <x v="0"/>
          </reference>
          <reference field="2" count="1" selected="0">
            <x v="12"/>
          </reference>
        </references>
      </pivotArea>
    </chartFormat>
    <chartFormat chart="0" format="17">
      <pivotArea type="data" outline="0" fieldPosition="0">
        <references count="2">
          <reference field="4294967294" count="1" selected="0">
            <x v="0"/>
          </reference>
          <reference field="2" count="1" selected="0">
            <x v="25"/>
          </reference>
        </references>
      </pivotArea>
    </chartFormat>
    <chartFormat chart="0" format="18">
      <pivotArea type="data" outline="0" fieldPosition="0">
        <references count="2">
          <reference field="4294967294" count="1" selected="0">
            <x v="0"/>
          </reference>
          <reference field="2" count="1" selected="0">
            <x v="5"/>
          </reference>
        </references>
      </pivotArea>
    </chartFormat>
    <chartFormat chart="0" format="19">
      <pivotArea type="data" outline="0" fieldPosition="0">
        <references count="2">
          <reference field="4294967294" count="1" selected="0">
            <x v="0"/>
          </reference>
          <reference field="2" count="1" selected="0">
            <x v="0"/>
          </reference>
        </references>
      </pivotArea>
    </chartFormat>
    <chartFormat chart="0" format="20">
      <pivotArea type="data" outline="0" fieldPosition="0">
        <references count="2">
          <reference field="4294967294" count="1" selected="0">
            <x v="0"/>
          </reference>
          <reference field="2" count="1" selected="0">
            <x v="19"/>
          </reference>
        </references>
      </pivotArea>
    </chartFormat>
    <chartFormat chart="0" format="21">
      <pivotArea type="data" outline="0" fieldPosition="0">
        <references count="2">
          <reference field="4294967294" count="1" selected="0">
            <x v="0"/>
          </reference>
          <reference field="2" count="1" selected="0">
            <x v="23"/>
          </reference>
        </references>
      </pivotArea>
    </chartFormat>
    <chartFormat chart="0" format="22">
      <pivotArea type="data" outline="0" fieldPosition="0">
        <references count="2">
          <reference field="4294967294" count="1" selected="0">
            <x v="0"/>
          </reference>
          <reference field="2" count="1" selected="0">
            <x v="10"/>
          </reference>
        </references>
      </pivotArea>
    </chartFormat>
    <chartFormat chart="0" format="23">
      <pivotArea type="data" outline="0" fieldPosition="0">
        <references count="2">
          <reference field="4294967294" count="1" selected="0">
            <x v="0"/>
          </reference>
          <reference field="2" count="1" selected="0">
            <x v="2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05BBC9C-F725-4BEF-9112-EFF093FCA9F8}" name="TablaDinámica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1:B26" firstHeaderRow="1" firstDataRow="1" firstDataCol="1" rowPageCount="1" colPageCount="1"/>
  <pivotFields count="22">
    <pivotField showAll="0"/>
    <pivotField showAll="0"/>
    <pivotField showAll="0"/>
    <pivotField showAll="0"/>
    <pivotField axis="axisRow" showAll="0" sortType="ascending">
      <items count="15">
        <item x="9"/>
        <item x="1"/>
        <item x="0"/>
        <item x="4"/>
        <item x="8"/>
        <item x="10"/>
        <item x="3"/>
        <item x="7"/>
        <item x="5"/>
        <item x="2"/>
        <item x="6"/>
        <item x="11"/>
        <item x="12"/>
        <item x="1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29">
        <item x="25"/>
        <item x="2"/>
        <item x="18"/>
        <item x="16"/>
        <item x="23"/>
        <item x="24"/>
        <item x="14"/>
        <item x="20"/>
        <item x="17"/>
        <item x="26"/>
        <item x="21"/>
        <item x="22"/>
        <item x="1"/>
        <item x="3"/>
        <item x="11"/>
        <item x="27"/>
        <item x="12"/>
        <item x="8"/>
        <item x="13"/>
        <item x="10"/>
        <item x="15"/>
        <item x="0"/>
        <item h="1" x="9"/>
        <item h="1" x="4"/>
        <item h="1" x="7"/>
        <item h="1" x="6"/>
        <item h="1" x="19"/>
        <item h="1" x="5"/>
        <item t="default"/>
      </items>
    </pivotField>
    <pivotField showAll="0"/>
    <pivotField showAll="0"/>
    <pivotField showAll="0"/>
    <pivotField showAll="0"/>
    <pivotField showAll="0"/>
  </pivotFields>
  <rowFields count="1">
    <field x="4"/>
  </rowFields>
  <rowItems count="15">
    <i>
      <x v="2"/>
    </i>
    <i>
      <x v="11"/>
    </i>
    <i>
      <x v="12"/>
    </i>
    <i>
      <x v="7"/>
    </i>
    <i>
      <x v="9"/>
    </i>
    <i>
      <x/>
    </i>
    <i>
      <x v="1"/>
    </i>
    <i>
      <x v="6"/>
    </i>
    <i>
      <x v="4"/>
    </i>
    <i>
      <x v="13"/>
    </i>
    <i>
      <x v="10"/>
    </i>
    <i>
      <x v="5"/>
    </i>
    <i>
      <x v="3"/>
    </i>
    <i>
      <x v="8"/>
    </i>
    <i t="grand">
      <x/>
    </i>
  </rowItems>
  <colItems count="1">
    <i/>
  </colItems>
  <pageFields count="1">
    <pageField fld="16" hier="-1"/>
  </pageFields>
  <dataFields count="1">
    <dataField name="Promedio de RESULTADO" fld="16" subtotal="average" baseField="4" baseItem="8" numFmtId="9"/>
  </dataField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9"/>
          </reference>
        </references>
      </pivotArea>
    </chartFormat>
    <chartFormat chart="0" format="3">
      <pivotArea type="data" outline="0" fieldPosition="0">
        <references count="2">
          <reference field="4294967294" count="1" selected="0">
            <x v="0"/>
          </reference>
          <reference field="4" count="1" selected="0">
            <x v="7"/>
          </reference>
        </references>
      </pivotArea>
    </chartFormat>
    <chartFormat chart="0" format="4">
      <pivotArea type="data" outline="0" fieldPosition="0">
        <references count="2">
          <reference field="4294967294" count="1" selected="0">
            <x v="0"/>
          </reference>
          <reference field="4" count="1" selected="0">
            <x v="12"/>
          </reference>
        </references>
      </pivotArea>
    </chartFormat>
    <chartFormat chart="0" format="5">
      <pivotArea type="data" outline="0" fieldPosition="0">
        <references count="2">
          <reference field="4294967294" count="1" selected="0">
            <x v="0"/>
          </reference>
          <reference field="4" count="1" selected="0">
            <x v="11"/>
          </reference>
        </references>
      </pivotArea>
    </chartFormat>
    <chartFormat chart="0" format="6">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33F8DF5-AF42-46EC-9069-33329D550CBC}" name="TablaDinámica8"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D13:E17" firstHeaderRow="1" firstDataRow="1" firstDataCol="1"/>
  <pivotFields count="22">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0"/>
        <item x="3"/>
        <item h="1" x="2"/>
        <item x="1"/>
        <item t="default"/>
      </items>
    </pivotField>
    <pivotField showAll="0"/>
    <pivotField showAll="0"/>
    <pivotField showAll="0"/>
    <pivotField showAll="0"/>
  </pivotFields>
  <rowFields count="1">
    <field x="17"/>
  </rowFields>
  <rowItems count="4">
    <i>
      <x/>
    </i>
    <i>
      <x v="1"/>
    </i>
    <i>
      <x v="3"/>
    </i>
    <i t="grand">
      <x/>
    </i>
  </rowItems>
  <colItems count="1">
    <i/>
  </colItems>
  <dataFields count="1">
    <dataField name="Cuenta de RANGO EN QUE SE UBICA EL RESULTADO " fld="17" subtotal="count" showDataAs="percentOfTotal" baseField="17" baseItem="3" numFmtId="9"/>
  </dataFields>
  <formats count="6">
    <format dxfId="5">
      <pivotArea type="all" dataOnly="0" outline="0" fieldPosition="0"/>
    </format>
    <format dxfId="4">
      <pivotArea outline="0" collapsedLevelsAreSubtotals="1" fieldPosition="0"/>
    </format>
    <format dxfId="3">
      <pivotArea field="17" type="button" dataOnly="0" labelOnly="1" outline="0" axis="axisRow" fieldPosition="0"/>
    </format>
    <format dxfId="2">
      <pivotArea dataOnly="0" labelOnly="1" fieldPosition="0">
        <references count="1">
          <reference field="17" count="0"/>
        </references>
      </pivotArea>
    </format>
    <format dxfId="1">
      <pivotArea dataOnly="0" labelOnly="1" grandRow="1" outline="0" fieldPosition="0"/>
    </format>
    <format dxfId="0">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7" count="1" selected="0">
            <x v="0"/>
          </reference>
        </references>
      </pivotArea>
    </chartFormat>
    <chartFormat chart="0" format="2">
      <pivotArea type="data" outline="0" fieldPosition="0">
        <references count="2">
          <reference field="4294967294" count="1" selected="0">
            <x v="0"/>
          </reference>
          <reference field="17" count="1" selected="0">
            <x v="1"/>
          </reference>
        </references>
      </pivotArea>
    </chartFormat>
    <chartFormat chart="0" format="3">
      <pivotArea type="data" outline="0" fieldPosition="0">
        <references count="2">
          <reference field="4294967294" count="1" selected="0">
            <x v="0"/>
          </reference>
          <reference field="17"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481078F-6562-4DE9-A129-90BBA446D283}" name="TablaDinámica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3:B17" firstHeaderRow="1" firstDataRow="1" firstDataCol="1"/>
  <pivotFields count="22">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avgSubtotal="1">
      <items count="5">
        <item x="0"/>
        <item x="3"/>
        <item h="1" x="2"/>
        <item x="1"/>
        <item t="avg"/>
      </items>
    </pivotField>
    <pivotField showAll="0"/>
    <pivotField showAll="0"/>
    <pivotField showAll="0"/>
    <pivotField showAll="0"/>
  </pivotFields>
  <rowFields count="1">
    <field x="17"/>
  </rowFields>
  <rowItems count="4">
    <i>
      <x/>
    </i>
    <i>
      <x v="1"/>
    </i>
    <i>
      <x v="3"/>
    </i>
    <i t="grand">
      <x/>
    </i>
  </rowItems>
  <colItems count="1">
    <i/>
  </colItems>
  <dataFields count="1">
    <dataField name="Cuenta de RANGO EN QUE SE UBICA EL RESULTADO " fld="17" subtotal="count" baseField="17" baseItem="3"/>
  </dataFields>
  <formats count="12">
    <format dxfId="17">
      <pivotArea type="all" dataOnly="0" outline="0" fieldPosition="0"/>
    </format>
    <format dxfId="16">
      <pivotArea outline="0" collapsedLevelsAreSubtotals="1" fieldPosition="0"/>
    </format>
    <format dxfId="15">
      <pivotArea field="17" type="button" dataOnly="0" labelOnly="1" outline="0" axis="axisRow" fieldPosition="0"/>
    </format>
    <format dxfId="14">
      <pivotArea dataOnly="0" labelOnly="1" fieldPosition="0">
        <references count="1">
          <reference field="17" count="0"/>
        </references>
      </pivotArea>
    </format>
    <format dxfId="13">
      <pivotArea dataOnly="0" labelOnly="1" grandRow="1" outline="0"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17" type="button" dataOnly="0" labelOnly="1" outline="0" axis="axisRow" fieldPosition="0"/>
    </format>
    <format dxfId="8">
      <pivotArea dataOnly="0" labelOnly="1" fieldPosition="0">
        <references count="1">
          <reference field="17" count="0"/>
        </references>
      </pivotArea>
    </format>
    <format dxfId="7">
      <pivotArea dataOnly="0" labelOnly="1" grandRow="1" outline="0" fieldPosition="0"/>
    </format>
    <format dxfId="6">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7" count="1" selected="0">
            <x v="0"/>
          </reference>
        </references>
      </pivotArea>
    </chartFormat>
    <chartFormat chart="2" format="4" series="1">
      <pivotArea type="data" outline="0" fieldPosition="0">
        <references count="1">
          <reference field="4294967294" count="1" selected="0">
            <x v="0"/>
          </reference>
        </references>
      </pivotArea>
    </chartFormat>
    <chartFormat chart="2" format="5">
      <pivotArea type="data" outline="0" fieldPosition="0">
        <references count="2">
          <reference field="4294967294" count="1" selected="0">
            <x v="0"/>
          </reference>
          <reference field="17"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u/0/folders/1GmoCr8sWCT3wAt-kALM0yQEhMIHsHi45" TargetMode="External"/><Relationship Id="rId18" Type="http://schemas.openxmlformats.org/officeDocument/2006/relationships/hyperlink" Target="https://drive.google.com/drive/folders/1o6jvRNeHpmVQhChxKebS_m1MEqB775oO" TargetMode="External"/><Relationship Id="rId26" Type="http://schemas.openxmlformats.org/officeDocument/2006/relationships/hyperlink" Target="https://drive.google.com/drive/folders/1o6jvRNeHpmVQhChxKebS_m1MEqB775oO" TargetMode="External"/><Relationship Id="rId39" Type="http://schemas.openxmlformats.org/officeDocument/2006/relationships/hyperlink" Target="https://drive.google.com/drive/folders/1MSZG5YWq2HHUTJPN8m_8CnN0EHBRBY8A" TargetMode="External"/><Relationship Id="rId21" Type="http://schemas.openxmlformats.org/officeDocument/2006/relationships/hyperlink" Target="https://drive.google.com/drive/folders/1o6jvRNeHpmVQhChxKebS_m1MEqB775oO" TargetMode="External"/><Relationship Id="rId34" Type="http://schemas.openxmlformats.org/officeDocument/2006/relationships/hyperlink" Target="https://drive.google.com/drive/u/1/folders/1KAF-7uq9MH_ohJVhv9GfMBaw-LU4JQU4" TargetMode="External"/><Relationship Id="rId42" Type="http://schemas.openxmlformats.org/officeDocument/2006/relationships/hyperlink" Target="https://drive.google.com/drive/folders/1MSZG5YWq2HHUTJPN8m_8CnN0EHBRBY8A" TargetMode="External"/><Relationship Id="rId7" Type="http://schemas.openxmlformats.org/officeDocument/2006/relationships/hyperlink" Target="https://drive.google.com/drive/u/0/folders/1A9qtZ64qhtkkObOO1wAnvKS5kL-b8-DY" TargetMode="External"/><Relationship Id="rId2" Type="http://schemas.openxmlformats.org/officeDocument/2006/relationships/hyperlink" Target="https://drive.google.com/drive/folders/1xNiheI_Ruw1eb5Mdv50BYz_0n7Mo1JHj" TargetMode="External"/><Relationship Id="rId16" Type="http://schemas.openxmlformats.org/officeDocument/2006/relationships/hyperlink" Target="https://drive.google.com/drive/folders/1o6jvRNeHpmVQhChxKebS_m1MEqB775oO" TargetMode="External"/><Relationship Id="rId20" Type="http://schemas.openxmlformats.org/officeDocument/2006/relationships/hyperlink" Target="https://drive.google.com/drive/folders/1o6jvRNeHpmVQhChxKebS_m1MEqB775oO" TargetMode="External"/><Relationship Id="rId29" Type="http://schemas.openxmlformats.org/officeDocument/2006/relationships/hyperlink" Target="https://www.funcionpublica.gov.co/web/sigep2/directorio" TargetMode="External"/><Relationship Id="rId41" Type="http://schemas.openxmlformats.org/officeDocument/2006/relationships/hyperlink" Target="https://drive.google.com/drive/folders/1MSZG5YWq2HHUTJPN8m_8CnN0EHBRBY8A" TargetMode="External"/><Relationship Id="rId1" Type="http://schemas.openxmlformats.org/officeDocument/2006/relationships/hyperlink" Target="https://drive.google.com/drive/folders/19RLimjJ4_ZCq3VKz147b7jIzllpSaKXv" TargetMode="External"/><Relationship Id="rId6" Type="http://schemas.openxmlformats.org/officeDocument/2006/relationships/hyperlink" Target="https://drive.google.com/drive/u/0/folders/1A9qtZ64qhtkkObOO1wAnvKS5kL-b8-DY" TargetMode="External"/><Relationship Id="rId11" Type="http://schemas.openxmlformats.org/officeDocument/2006/relationships/hyperlink" Target="https://drive.google.com/drive/u/0/folders/1Jil-FDMiE_HuBBapiBxew9Z2kPBELuqa" TargetMode="External"/><Relationship Id="rId24" Type="http://schemas.openxmlformats.org/officeDocument/2006/relationships/hyperlink" Target="https://drive.google.com/drive/folders/1o6jvRNeHpmVQhChxKebS_m1MEqB775oO" TargetMode="External"/><Relationship Id="rId32" Type="http://schemas.openxmlformats.org/officeDocument/2006/relationships/hyperlink" Target="https://drive.google.com/drive/u/1/folders/1KAF-7uq9MH_ohJVhv9GfMBaw-LU4JQU4" TargetMode="External"/><Relationship Id="rId37" Type="http://schemas.openxmlformats.org/officeDocument/2006/relationships/hyperlink" Target="https://drive.google.com/drive/u/0/folders/1VGZYC9UlulCuHKBV9eIdH0gmXKXxjDkV" TargetMode="External"/><Relationship Id="rId40" Type="http://schemas.openxmlformats.org/officeDocument/2006/relationships/hyperlink" Target="https://drive.google.com/drive/folders/1MSZG5YWq2HHUTJPN8m_8CnN0EHBRBY8A" TargetMode="External"/><Relationship Id="rId5" Type="http://schemas.openxmlformats.org/officeDocument/2006/relationships/hyperlink" Target="https://drive.google.com/drive/folders/1xNiheI_Ruw1eb5Mdv50BYz_0n7Mo1JHj" TargetMode="External"/><Relationship Id="rId15" Type="http://schemas.openxmlformats.org/officeDocument/2006/relationships/hyperlink" Target="https://drive.google.com/drive/u/0/folders/1wxX5-7_LblnCwx4182rMtrtROtv1PQfl" TargetMode="External"/><Relationship Id="rId23" Type="http://schemas.openxmlformats.org/officeDocument/2006/relationships/hyperlink" Target="https://drive.google.com/drive/folders/1o6jvRNeHpmVQhChxKebS_m1MEqB775oO" TargetMode="External"/><Relationship Id="rId28" Type="http://schemas.openxmlformats.org/officeDocument/2006/relationships/hyperlink" Target="https://drive.google.com/drive/u/0/folders/1lvC7RECui-zlOtktt-CupoOvCv5ntr_6" TargetMode="External"/><Relationship Id="rId36" Type="http://schemas.openxmlformats.org/officeDocument/2006/relationships/hyperlink" Target="https://drive.google.com/drive/u/0/folders/1VGZYC9UlulCuHKBV9eIdH0gmXKXxjDkV" TargetMode="External"/><Relationship Id="rId10" Type="http://schemas.openxmlformats.org/officeDocument/2006/relationships/hyperlink" Target="https://drive.google.com/drive/u/0/folders/1TK_D7_Ux5t_dEHv-B1f2_xZCzUa1Ckhk" TargetMode="External"/><Relationship Id="rId19" Type="http://schemas.openxmlformats.org/officeDocument/2006/relationships/hyperlink" Target="https://drive.google.com/drive/folders/1o6jvRNeHpmVQhChxKebS_m1MEqB775oO" TargetMode="External"/><Relationship Id="rId31" Type="http://schemas.openxmlformats.org/officeDocument/2006/relationships/hyperlink" Target="http://fps-fnc.la/" TargetMode="External"/><Relationship Id="rId44" Type="http://schemas.openxmlformats.org/officeDocument/2006/relationships/drawing" Target="../drawings/drawing1.xml"/><Relationship Id="rId4" Type="http://schemas.openxmlformats.org/officeDocument/2006/relationships/hyperlink" Target="https://drive.google.com/drive/folders/1xNiheI_Ruw1eb5Mdv50BYz_0n7Mo1JHj" TargetMode="External"/><Relationship Id="rId9" Type="http://schemas.openxmlformats.org/officeDocument/2006/relationships/hyperlink" Target="https://drive.google.com/drive/u/0/folders/15gkJIrSM77Gw2l4NdXHsoJJXOqwkYhhZ" TargetMode="External"/><Relationship Id="rId14" Type="http://schemas.openxmlformats.org/officeDocument/2006/relationships/hyperlink" Target="https://drive.google.com/drive/u/0/folders/1V0cmhIzNvDBfvm8HXyQSJrPEbxHrEkDV" TargetMode="External"/><Relationship Id="rId22" Type="http://schemas.openxmlformats.org/officeDocument/2006/relationships/hyperlink" Target="https://drive.google.com/drive/folders/1o6jvRNeHpmVQhChxKebS_m1MEqB775oO" TargetMode="External"/><Relationship Id="rId27" Type="http://schemas.openxmlformats.org/officeDocument/2006/relationships/hyperlink" Target="https://drive.google.com/drive/folders/1o6jvRNeHpmVQhChxKebS_m1MEqB775oO" TargetMode="External"/><Relationship Id="rId30" Type="http://schemas.openxmlformats.org/officeDocument/2006/relationships/hyperlink" Target="https://drive.google.com/drive/folders/1iVGm-8qzVC9lYjgDk4DHvwMjRqZoOzt2?usp=sharing" TargetMode="External"/><Relationship Id="rId35" Type="http://schemas.openxmlformats.org/officeDocument/2006/relationships/hyperlink" Target="https://drive.google.com/drive/u/1/folders/1KAF-7uq9MH_ohJVhv9GfMBaw-LU4JQU4" TargetMode="External"/><Relationship Id="rId43" Type="http://schemas.openxmlformats.org/officeDocument/2006/relationships/printerSettings" Target="../printerSettings/printerSettings1.bin"/><Relationship Id="rId8" Type="http://schemas.openxmlformats.org/officeDocument/2006/relationships/hyperlink" Target="https://drive.google.com/drive/u/0/folders/12pHyh91WbcMTfZL6K1-bEZ_APy07GoPc" TargetMode="External"/><Relationship Id="rId3" Type="http://schemas.openxmlformats.org/officeDocument/2006/relationships/hyperlink" Target="https://drive.google.com/drive/folders/1xNiheI_Ruw1eb5Mdv50BYz_0n7Mo1JHj" TargetMode="External"/><Relationship Id="rId12" Type="http://schemas.openxmlformats.org/officeDocument/2006/relationships/hyperlink" Target="https://drive.google.com/drive/u/0/folders/1cmUk8OotpISggP1krMfsXr4Si9EIItG_" TargetMode="External"/><Relationship Id="rId17" Type="http://schemas.openxmlformats.org/officeDocument/2006/relationships/hyperlink" Target="https://drive.google.com/drive/folders/1o6jvRNeHpmVQhChxKebS_m1MEqB775oO" TargetMode="External"/><Relationship Id="rId25" Type="http://schemas.openxmlformats.org/officeDocument/2006/relationships/hyperlink" Target="https://drive.google.com/drive/folders/1o6jvRNeHpmVQhChxKebS_m1MEqB775oO" TargetMode="External"/><Relationship Id="rId33" Type="http://schemas.openxmlformats.org/officeDocument/2006/relationships/hyperlink" Target="https://drive.google.com/drive/u/1/folders/18ZvXl-MwMEsbqA6yfQPQJBd7TeYd21za" TargetMode="External"/><Relationship Id="rId38" Type="http://schemas.openxmlformats.org/officeDocument/2006/relationships/hyperlink" Target="https://drive.google.com/drive/u/0/folders/1VGZYC9UlulCuHKBV9eIdH0gmXKXxjDk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3" Type="http://schemas.openxmlformats.org/officeDocument/2006/relationships/hyperlink" Target="https://drive.google.com/drive/folders/1o6jvRNeHpmVQhChxKebS_m1MEqB775oO" TargetMode="External"/><Relationship Id="rId18" Type="http://schemas.openxmlformats.org/officeDocument/2006/relationships/hyperlink" Target="https://drive.google.com/drive/folders/1o6jvRNeHpmVQhChxKebS_m1MEqB775oO" TargetMode="External"/><Relationship Id="rId26" Type="http://schemas.openxmlformats.org/officeDocument/2006/relationships/hyperlink" Target="https://www.funcionpublica.gov.co/web/sigep2/directorio" TargetMode="External"/><Relationship Id="rId39" Type="http://schemas.openxmlformats.org/officeDocument/2006/relationships/hyperlink" Target="https://drive.google.com/drive/u/0/folders/1WeoSvMOSmG4ypQwAGN68OOhefq8JdY8z" TargetMode="External"/><Relationship Id="rId21" Type="http://schemas.openxmlformats.org/officeDocument/2006/relationships/hyperlink" Target="https://drive.google.com/drive/folders/1o6jvRNeHpmVQhChxKebS_m1MEqB775oO" TargetMode="External"/><Relationship Id="rId34" Type="http://schemas.openxmlformats.org/officeDocument/2006/relationships/hyperlink" Target="https://drive.google.com/drive/u/0/folders/1VGZYC9UlulCuHKBV9eIdH0gmXKXxjDkV" TargetMode="External"/><Relationship Id="rId42" Type="http://schemas.openxmlformats.org/officeDocument/2006/relationships/hyperlink" Target="https://drive.google.com/drive/u/0/folders/1WeoSvMOSmG4ypQwAGN68OOhefq8JdY8z" TargetMode="External"/><Relationship Id="rId47" Type="http://schemas.openxmlformats.org/officeDocument/2006/relationships/hyperlink" Target="https://drive.google.com/drive/u/0/folders/1WeoSvMOSmG4ypQwAGN68OOhefq8JdY8z" TargetMode="External"/><Relationship Id="rId50" Type="http://schemas.openxmlformats.org/officeDocument/2006/relationships/hyperlink" Target="https://docs.google.com/spreadsheets/d/1XSMjSOAdDv8FUTZ0q5cifSm253hRR6EX/edit" TargetMode="External"/><Relationship Id="rId55" Type="http://schemas.openxmlformats.org/officeDocument/2006/relationships/hyperlink" Target="https://drive.google.com/drive/u/0/folders/1PFyFuBtuaXacCurxZd0-1OGc0ly6U0Dg" TargetMode="External"/><Relationship Id="rId7" Type="http://schemas.openxmlformats.org/officeDocument/2006/relationships/hyperlink" Target="https://drive.google.com/drive/u/0/folders/1TK_D7_Ux5t_dEHv-B1f2_xZCzUa1Ckhk" TargetMode="External"/><Relationship Id="rId2" Type="http://schemas.openxmlformats.org/officeDocument/2006/relationships/hyperlink" Target="https://drive.google.com/drive/folders/1xNiheI_Ruw1eb5Mdv50BYz_0n7Mo1JHj" TargetMode="External"/><Relationship Id="rId16" Type="http://schemas.openxmlformats.org/officeDocument/2006/relationships/hyperlink" Target="https://drive.google.com/drive/folders/1o6jvRNeHpmVQhChxKebS_m1MEqB775oO" TargetMode="External"/><Relationship Id="rId29" Type="http://schemas.openxmlformats.org/officeDocument/2006/relationships/hyperlink" Target="https://drive.google.com/drive/u/1/folders/1KAF-7uq9MH_ohJVhv9GfMBaw-LU4JQU4" TargetMode="External"/><Relationship Id="rId11" Type="http://schemas.openxmlformats.org/officeDocument/2006/relationships/hyperlink" Target="https://drive.google.com/drive/u/0/folders/1V0cmhIzNvDBfvm8HXyQSJrPEbxHrEkDV" TargetMode="External"/><Relationship Id="rId24" Type="http://schemas.openxmlformats.org/officeDocument/2006/relationships/hyperlink" Target="https://drive.google.com/drive/folders/1o6jvRNeHpmVQhChxKebS_m1MEqB775oO" TargetMode="External"/><Relationship Id="rId32" Type="http://schemas.openxmlformats.org/officeDocument/2006/relationships/hyperlink" Target="https://drive.google.com/drive/u/1/folders/1KAF-7uq9MH_ohJVhv9GfMBaw-LU4JQU4" TargetMode="External"/><Relationship Id="rId37" Type="http://schemas.openxmlformats.org/officeDocument/2006/relationships/hyperlink" Target="https://drive.google.com/drive/folders/1MSZG5YWq2HHUTJPN8m_8CnN0EHBRBY8A" TargetMode="External"/><Relationship Id="rId40" Type="http://schemas.openxmlformats.org/officeDocument/2006/relationships/hyperlink" Target="https://drive.google.com/drive/u/0/folders/1WeoSvMOSmG4ypQwAGN68OOhefq8JdY8z" TargetMode="External"/><Relationship Id="rId45" Type="http://schemas.openxmlformats.org/officeDocument/2006/relationships/hyperlink" Target="https://drive.google.com/drive/u/0/folders/1WeoSvMOSmG4ypQwAGN68OOhefq8JdY8z" TargetMode="External"/><Relationship Id="rId53" Type="http://schemas.openxmlformats.org/officeDocument/2006/relationships/hyperlink" Target="https://drive.google.com/drive/u/0/folders/1PFyFuBtuaXacCurxZd0-1OGc0ly6U0Dg" TargetMode="External"/><Relationship Id="rId58" Type="http://schemas.openxmlformats.org/officeDocument/2006/relationships/printerSettings" Target="../printerSettings/printerSettings2.bin"/><Relationship Id="rId5" Type="http://schemas.openxmlformats.org/officeDocument/2006/relationships/hyperlink" Target="https://drive.google.com/drive/u/0/folders/12pHyh91WbcMTfZL6K1-bEZ_APy07GoPc" TargetMode="External"/><Relationship Id="rId19" Type="http://schemas.openxmlformats.org/officeDocument/2006/relationships/hyperlink" Target="https://drive.google.com/drive/folders/1o6jvRNeHpmVQhChxKebS_m1MEqB775oO" TargetMode="External"/><Relationship Id="rId4" Type="http://schemas.openxmlformats.org/officeDocument/2006/relationships/hyperlink" Target="https://drive.google.com/drive/u/0/folders/1A9qtZ64qhtkkObOO1wAnvKS5kL-b8-DY" TargetMode="External"/><Relationship Id="rId9" Type="http://schemas.openxmlformats.org/officeDocument/2006/relationships/hyperlink" Target="https://drive.google.com/drive/u/0/folders/1cmUk8OotpISggP1krMfsXr4Si9EIItG_" TargetMode="External"/><Relationship Id="rId14" Type="http://schemas.openxmlformats.org/officeDocument/2006/relationships/hyperlink" Target="https://drive.google.com/drive/folders/1o6jvRNeHpmVQhChxKebS_m1MEqB775oO" TargetMode="External"/><Relationship Id="rId22" Type="http://schemas.openxmlformats.org/officeDocument/2006/relationships/hyperlink" Target="https://drive.google.com/drive/folders/1o6jvRNeHpmVQhChxKebS_m1MEqB775oO" TargetMode="External"/><Relationship Id="rId27" Type="http://schemas.openxmlformats.org/officeDocument/2006/relationships/hyperlink" Target="https://drive.google.com/drive/folders/1iVGm-8qzVC9lYjgDk4DHvwMjRqZoOzt2?usp=sharing" TargetMode="External"/><Relationship Id="rId30" Type="http://schemas.openxmlformats.org/officeDocument/2006/relationships/hyperlink" Target="https://drive.google.com/drive/u/1/folders/18ZvXl-MwMEsbqA6yfQPQJBd7TeYd21za" TargetMode="External"/><Relationship Id="rId35" Type="http://schemas.openxmlformats.org/officeDocument/2006/relationships/hyperlink" Target="https://drive.google.com/drive/folders/1MSZG5YWq2HHUTJPN8m_8CnN0EHBRBY8A" TargetMode="External"/><Relationship Id="rId43" Type="http://schemas.openxmlformats.org/officeDocument/2006/relationships/hyperlink" Target="https://drive.google.com/drive/u/0/folders/1WeoSvMOSmG4ypQwAGN68OOhefq8JdY8z" TargetMode="External"/><Relationship Id="rId48" Type="http://schemas.openxmlformats.org/officeDocument/2006/relationships/hyperlink" Target="https://www.fps.gov.co/planeacion-gestion-y-control/plan-gestion-humana/197" TargetMode="External"/><Relationship Id="rId56" Type="http://schemas.openxmlformats.org/officeDocument/2006/relationships/hyperlink" Target="https://drive.google.com/drive/u/0/folders/1PFyFuBtuaXacCurxZd0-1OGc0ly6U0Dg" TargetMode="External"/><Relationship Id="rId8" Type="http://schemas.openxmlformats.org/officeDocument/2006/relationships/hyperlink" Target="https://drive.google.com/drive/u/0/folders/1Jil-FDMiE_HuBBapiBxew9Z2kPBELuqa" TargetMode="External"/><Relationship Id="rId51" Type="http://schemas.openxmlformats.org/officeDocument/2006/relationships/hyperlink" Target="https://drive.google.com/drive/u/1/folders/1X4zELNkhh8yGXEEAFN2KpLN3_-j3UHXa" TargetMode="External"/><Relationship Id="rId3" Type="http://schemas.openxmlformats.org/officeDocument/2006/relationships/hyperlink" Target="https://drive.google.com/drive/folders/1xNiheI_Ruw1eb5Mdv50BYz_0n7Mo1JHj" TargetMode="External"/><Relationship Id="rId12" Type="http://schemas.openxmlformats.org/officeDocument/2006/relationships/hyperlink" Target="https://drive.google.com/drive/u/0/folders/1wxX5-7_LblnCwx4182rMtrtROtv1PQfl" TargetMode="External"/><Relationship Id="rId17" Type="http://schemas.openxmlformats.org/officeDocument/2006/relationships/hyperlink" Target="https://drive.google.com/drive/folders/1o6jvRNeHpmVQhChxKebS_m1MEqB775oO" TargetMode="External"/><Relationship Id="rId25" Type="http://schemas.openxmlformats.org/officeDocument/2006/relationships/hyperlink" Target="https://drive.google.com/drive/u/0/folders/1lvC7RECui-zlOtktt-CupoOvCv5ntr_6" TargetMode="External"/><Relationship Id="rId33" Type="http://schemas.openxmlformats.org/officeDocument/2006/relationships/hyperlink" Target="https://drive.google.com/drive/u/0/folders/1VGZYC9UlulCuHKBV9eIdH0gmXKXxjDkV" TargetMode="External"/><Relationship Id="rId38" Type="http://schemas.openxmlformats.org/officeDocument/2006/relationships/hyperlink" Target="https://drive.google.com/drive/folders/1MSZG5YWq2HHUTJPN8m_8CnN0EHBRBY8A" TargetMode="External"/><Relationship Id="rId46" Type="http://schemas.openxmlformats.org/officeDocument/2006/relationships/hyperlink" Target="https://drive.google.com/drive/u/0/folders/1WeoSvMOSmG4ypQwAGN68OOhefq8JdY8z" TargetMode="External"/><Relationship Id="rId59" Type="http://schemas.openxmlformats.org/officeDocument/2006/relationships/drawing" Target="../drawings/drawing6.xml"/><Relationship Id="rId20" Type="http://schemas.openxmlformats.org/officeDocument/2006/relationships/hyperlink" Target="https://drive.google.com/drive/folders/1o6jvRNeHpmVQhChxKebS_m1MEqB775oO" TargetMode="External"/><Relationship Id="rId41" Type="http://schemas.openxmlformats.org/officeDocument/2006/relationships/hyperlink" Target="https://drive.google.com/drive/u/0/folders/1WeoSvMOSmG4ypQwAGN68OOhefq8JdY8z" TargetMode="External"/><Relationship Id="rId54" Type="http://schemas.openxmlformats.org/officeDocument/2006/relationships/hyperlink" Target="https://drive.google.com/drive/u/0/folders/1PFyFuBtuaXacCurxZd0-1OGc0ly6U0Dg" TargetMode="External"/><Relationship Id="rId1" Type="http://schemas.openxmlformats.org/officeDocument/2006/relationships/hyperlink" Target="https://drive.google.com/drive/folders/19RLimjJ4_ZCq3VKz147b7jIzllpSaKXv" TargetMode="External"/><Relationship Id="rId6" Type="http://schemas.openxmlformats.org/officeDocument/2006/relationships/hyperlink" Target="https://drive.google.com/drive/u/0/folders/15gkJIrSM77Gw2l4NdXHsoJJXOqwkYhhZ" TargetMode="External"/><Relationship Id="rId15" Type="http://schemas.openxmlformats.org/officeDocument/2006/relationships/hyperlink" Target="https://drive.google.com/drive/folders/1o6jvRNeHpmVQhChxKebS_m1MEqB775oO" TargetMode="External"/><Relationship Id="rId23" Type="http://schemas.openxmlformats.org/officeDocument/2006/relationships/hyperlink" Target="https://drive.google.com/drive/folders/1o6jvRNeHpmVQhChxKebS_m1MEqB775oO" TargetMode="External"/><Relationship Id="rId28" Type="http://schemas.openxmlformats.org/officeDocument/2006/relationships/hyperlink" Target="http://fps-fnc.la/" TargetMode="External"/><Relationship Id="rId36" Type="http://schemas.openxmlformats.org/officeDocument/2006/relationships/hyperlink" Target="https://drive.google.com/drive/folders/1MSZG5YWq2HHUTJPN8m_8CnN0EHBRBY8A" TargetMode="External"/><Relationship Id="rId49" Type="http://schemas.openxmlformats.org/officeDocument/2006/relationships/hyperlink" Target="https://drive.google.com/drive/u/1/folders/1EQQlLhkqeTfG59SZ9_24a5bfddGWv92o" TargetMode="External"/><Relationship Id="rId57" Type="http://schemas.openxmlformats.org/officeDocument/2006/relationships/hyperlink" Target="https://drive.google.com/drive/u/0/folders/1WeoSvMOSmG4ypQwAGN68OOhefq8JdY8z" TargetMode="External"/><Relationship Id="rId10" Type="http://schemas.openxmlformats.org/officeDocument/2006/relationships/hyperlink" Target="https://drive.google.com/drive/u/0/folders/1GmoCr8sWCT3wAt-kALM0yQEhMIHsHi45" TargetMode="External"/><Relationship Id="rId31" Type="http://schemas.openxmlformats.org/officeDocument/2006/relationships/hyperlink" Target="https://drive.google.com/drive/u/1/folders/1KAF-7uq9MH_ohJVhv9GfMBaw-LU4JQU4" TargetMode="External"/><Relationship Id="rId44" Type="http://schemas.openxmlformats.org/officeDocument/2006/relationships/hyperlink" Target="https://drive.google.com/drive/u/0/folders/1WeoSvMOSmG4ypQwAGN68OOhefq8JdY8z" TargetMode="External"/><Relationship Id="rId52" Type="http://schemas.openxmlformats.org/officeDocument/2006/relationships/hyperlink" Target="https://drive.google.com/drive/folders/1Yk2hoH-Afp_aV0KXl1xcLIpy1FZ4JYlnhttps:/drive.google.com/drive/folders/1Yk2hoH-Afp_aV0KXl1xcLIpy1FZ4JYlnhttps:/drive.google.com/drive/folders/1Yk2hoH-Afp_aV0KXl1xcLIpy1FZ4JYln:/drive.google.com/drive/folders/1Yk2hoH-Afp_aV0KXl1xcLIpy1FZ4JYlnhttps:/drive.google.com/drive/folders/1Yk2hoH-Afp_aV0KXl1xcLIpy1FZ4JYlnhttps:/docs.google.com/spreadsheets/d/1oZzGx6RCXMAbZJ3rz8_JoQaQ6W7qCE2n/edit"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000"/>
  <sheetViews>
    <sheetView showGridLines="0" zoomScale="80" zoomScaleNormal="80" workbookViewId="0">
      <pane ySplit="5" topLeftCell="A6" activePane="bottomLeft" state="frozen"/>
      <selection pane="bottomLeft" activeCell="D7" sqref="D7"/>
    </sheetView>
  </sheetViews>
  <sheetFormatPr baseColWidth="10" defaultColWidth="14.42578125" defaultRowHeight="15" customHeight="1"/>
  <cols>
    <col min="1" max="1" width="12" customWidth="1"/>
    <col min="2" max="2" width="51.140625" customWidth="1"/>
    <col min="3" max="3" width="57.28515625" customWidth="1"/>
    <col min="4" max="4" width="72.28515625" customWidth="1"/>
    <col min="5" max="6" width="24.140625" customWidth="1"/>
    <col min="7" max="7" width="43" customWidth="1"/>
    <col min="8" max="8" width="58.28515625" customWidth="1"/>
    <col min="9" max="11" width="24.140625" customWidth="1"/>
    <col min="12" max="14" width="18" customWidth="1"/>
    <col min="15" max="15" width="26" style="55" customWidth="1"/>
    <col min="16" max="16" width="24.140625" style="55" customWidth="1"/>
    <col min="17" max="17" width="27.140625" style="55" customWidth="1"/>
    <col min="18" max="18" width="39.28515625" customWidth="1"/>
    <col min="19" max="19" width="99.28515625" style="36" customWidth="1"/>
    <col min="20" max="20" width="33.85546875" customWidth="1"/>
    <col min="21" max="21" width="71.85546875" customWidth="1"/>
    <col min="22" max="22" width="48.7109375" customWidth="1"/>
    <col min="23" max="24" width="14.42578125" customWidth="1"/>
  </cols>
  <sheetData>
    <row r="1" spans="1:43" ht="74.25" customHeight="1" thickBot="1">
      <c r="A1" s="203"/>
      <c r="B1" s="204"/>
      <c r="C1" s="205"/>
      <c r="D1" s="209" t="s">
        <v>0</v>
      </c>
      <c r="E1" s="198"/>
      <c r="F1" s="198"/>
      <c r="G1" s="198"/>
      <c r="H1" s="198"/>
      <c r="I1" s="198"/>
      <c r="J1" s="198"/>
      <c r="K1" s="198"/>
      <c r="L1" s="198"/>
      <c r="M1" s="198"/>
      <c r="N1" s="198"/>
      <c r="O1" s="201"/>
      <c r="P1" s="201"/>
      <c r="Q1" s="201"/>
      <c r="R1" s="198"/>
      <c r="S1" s="202"/>
      <c r="T1" s="210"/>
      <c r="U1" s="204"/>
      <c r="V1" s="205"/>
      <c r="W1" s="1"/>
      <c r="X1" s="1"/>
    </row>
    <row r="2" spans="1:43" ht="74.25" customHeight="1" thickBot="1">
      <c r="A2" s="206"/>
      <c r="B2" s="207"/>
      <c r="C2" s="208"/>
      <c r="D2" s="209" t="s">
        <v>1</v>
      </c>
      <c r="E2" s="198"/>
      <c r="F2" s="198"/>
      <c r="G2" s="198"/>
      <c r="H2" s="198"/>
      <c r="I2" s="198"/>
      <c r="J2" s="198"/>
      <c r="K2" s="198"/>
      <c r="L2" s="198"/>
      <c r="M2" s="198"/>
      <c r="N2" s="198"/>
      <c r="O2" s="201"/>
      <c r="P2" s="201"/>
      <c r="Q2" s="201"/>
      <c r="R2" s="198"/>
      <c r="S2" s="202"/>
      <c r="T2" s="206"/>
      <c r="U2" s="207"/>
      <c r="V2" s="208"/>
      <c r="W2" s="1"/>
      <c r="X2" s="1"/>
    </row>
    <row r="3" spans="1:43" ht="16.5" customHeight="1" thickBot="1">
      <c r="A3" s="219" t="s">
        <v>2</v>
      </c>
      <c r="B3" s="198"/>
      <c r="C3" s="220"/>
      <c r="D3" s="211" t="s">
        <v>3</v>
      </c>
      <c r="E3" s="198"/>
      <c r="F3" s="198"/>
      <c r="G3" s="198"/>
      <c r="H3" s="198"/>
      <c r="I3" s="198"/>
      <c r="J3" s="198"/>
      <c r="K3" s="196"/>
      <c r="L3" s="212" t="s">
        <v>4</v>
      </c>
      <c r="M3" s="213"/>
      <c r="N3" s="213"/>
      <c r="O3" s="214"/>
      <c r="P3" s="214"/>
      <c r="Q3" s="214"/>
      <c r="R3" s="213"/>
      <c r="S3" s="215"/>
      <c r="T3" s="216" t="s">
        <v>5</v>
      </c>
      <c r="U3" s="217"/>
      <c r="V3" s="218"/>
      <c r="W3" s="1"/>
      <c r="X3" s="1"/>
    </row>
    <row r="4" spans="1:43" ht="47.25" customHeight="1" thickBot="1">
      <c r="A4" s="2"/>
      <c r="B4" s="3"/>
      <c r="C4" s="195" t="s">
        <v>6</v>
      </c>
      <c r="D4" s="196"/>
      <c r="E4" s="197" t="s">
        <v>7</v>
      </c>
      <c r="F4" s="198"/>
      <c r="G4" s="198"/>
      <c r="H4" s="198"/>
      <c r="I4" s="198"/>
      <c r="J4" s="198"/>
      <c r="K4" s="196"/>
      <c r="L4" s="199" t="s">
        <v>8</v>
      </c>
      <c r="M4" s="198"/>
      <c r="N4" s="196"/>
      <c r="O4" s="200" t="s">
        <v>9</v>
      </c>
      <c r="P4" s="201"/>
      <c r="Q4" s="201"/>
      <c r="R4" s="198"/>
      <c r="S4" s="198"/>
      <c r="T4" s="198"/>
      <c r="U4" s="198"/>
      <c r="V4" s="202"/>
      <c r="W4" s="1"/>
      <c r="X4" s="1"/>
    </row>
    <row r="5" spans="1:43" ht="41.25" customHeight="1" thickBot="1">
      <c r="A5" s="4" t="s">
        <v>10</v>
      </c>
      <c r="B5" s="5" t="s">
        <v>11</v>
      </c>
      <c r="C5" s="5" t="s">
        <v>12</v>
      </c>
      <c r="D5" s="5" t="s">
        <v>13</v>
      </c>
      <c r="E5" s="6" t="s">
        <v>14</v>
      </c>
      <c r="F5" s="7" t="s">
        <v>15</v>
      </c>
      <c r="G5" s="7" t="s">
        <v>16</v>
      </c>
      <c r="H5" s="7" t="s">
        <v>17</v>
      </c>
      <c r="I5" s="7" t="s">
        <v>18</v>
      </c>
      <c r="J5" s="7" t="s">
        <v>19</v>
      </c>
      <c r="K5" s="7" t="s">
        <v>20</v>
      </c>
      <c r="L5" s="8" t="s">
        <v>21</v>
      </c>
      <c r="M5" s="9" t="s">
        <v>22</v>
      </c>
      <c r="N5" s="10" t="s">
        <v>23</v>
      </c>
      <c r="O5" s="11" t="s">
        <v>24</v>
      </c>
      <c r="P5" s="11" t="s">
        <v>25</v>
      </c>
      <c r="Q5" s="12" t="s">
        <v>26</v>
      </c>
      <c r="R5" s="13" t="s">
        <v>27</v>
      </c>
      <c r="S5" s="13" t="s">
        <v>28</v>
      </c>
      <c r="T5" s="14" t="s">
        <v>29</v>
      </c>
      <c r="U5" s="14" t="s">
        <v>30</v>
      </c>
      <c r="V5" s="14" t="s">
        <v>31</v>
      </c>
      <c r="W5" s="1"/>
      <c r="X5" s="1"/>
    </row>
    <row r="6" spans="1:43" s="78" customFormat="1" ht="72" customHeight="1" thickTop="1">
      <c r="A6" s="44">
        <v>1</v>
      </c>
      <c r="B6" s="45"/>
      <c r="C6" s="45"/>
      <c r="D6" s="45" t="s">
        <v>32</v>
      </c>
      <c r="E6" s="45" t="s">
        <v>33</v>
      </c>
      <c r="F6" s="45" t="s">
        <v>34</v>
      </c>
      <c r="G6" s="45" t="s">
        <v>35</v>
      </c>
      <c r="H6" s="45" t="s">
        <v>36</v>
      </c>
      <c r="I6" s="45" t="s">
        <v>37</v>
      </c>
      <c r="J6" s="45" t="s">
        <v>38</v>
      </c>
      <c r="K6" s="46">
        <v>1</v>
      </c>
      <c r="L6" s="45" t="s">
        <v>39</v>
      </c>
      <c r="M6" s="45" t="s">
        <v>40</v>
      </c>
      <c r="N6" s="45" t="s">
        <v>41</v>
      </c>
      <c r="O6" s="44">
        <v>78</v>
      </c>
      <c r="P6" s="47">
        <v>89</v>
      </c>
      <c r="Q6" s="48">
        <v>1</v>
      </c>
      <c r="R6" s="44" t="s">
        <v>22</v>
      </c>
      <c r="S6" s="45" t="s">
        <v>42</v>
      </c>
      <c r="T6" s="46"/>
      <c r="U6" s="46"/>
      <c r="V6" s="97" t="s">
        <v>487</v>
      </c>
      <c r="W6" s="76"/>
      <c r="X6" s="77"/>
      <c r="Y6" s="77"/>
      <c r="Z6" s="77"/>
      <c r="AA6" s="77"/>
      <c r="AB6" s="77"/>
      <c r="AC6" s="77"/>
      <c r="AD6" s="77"/>
      <c r="AE6" s="77"/>
      <c r="AF6" s="77"/>
      <c r="AG6" s="77"/>
      <c r="AH6" s="77"/>
      <c r="AI6" s="77"/>
      <c r="AJ6" s="77"/>
      <c r="AK6" s="77"/>
      <c r="AL6" s="77"/>
      <c r="AM6" s="77"/>
      <c r="AN6" s="77"/>
      <c r="AO6" s="77"/>
      <c r="AP6" s="77"/>
      <c r="AQ6" s="77"/>
    </row>
    <row r="7" spans="1:43" s="78" customFormat="1" ht="72" customHeight="1">
      <c r="A7" s="39">
        <v>2</v>
      </c>
      <c r="B7" s="37"/>
      <c r="C7" s="37"/>
      <c r="D7" s="37" t="s">
        <v>32</v>
      </c>
      <c r="E7" s="37" t="s">
        <v>33</v>
      </c>
      <c r="F7" s="37" t="s">
        <v>43</v>
      </c>
      <c r="G7" s="37" t="s">
        <v>44</v>
      </c>
      <c r="H7" s="37" t="s">
        <v>45</v>
      </c>
      <c r="I7" s="37" t="s">
        <v>37</v>
      </c>
      <c r="J7" s="37" t="s">
        <v>46</v>
      </c>
      <c r="K7" s="38">
        <v>1</v>
      </c>
      <c r="L7" s="37" t="s">
        <v>47</v>
      </c>
      <c r="M7" s="37" t="s">
        <v>48</v>
      </c>
      <c r="N7" s="37" t="s">
        <v>49</v>
      </c>
      <c r="O7" s="39">
        <v>28</v>
      </c>
      <c r="P7" s="39">
        <v>31</v>
      </c>
      <c r="Q7" s="40">
        <v>0.9</v>
      </c>
      <c r="R7" s="37" t="s">
        <v>23</v>
      </c>
      <c r="S7" s="98" t="s">
        <v>488</v>
      </c>
      <c r="T7" s="37"/>
      <c r="U7" s="37"/>
      <c r="V7" s="37"/>
      <c r="W7" s="70"/>
      <c r="X7" s="71"/>
      <c r="Y7" s="71"/>
      <c r="Z7" s="71"/>
      <c r="AA7" s="71"/>
      <c r="AB7" s="71"/>
      <c r="AC7" s="71"/>
      <c r="AD7" s="71"/>
      <c r="AE7" s="71"/>
      <c r="AF7" s="72"/>
      <c r="AG7" s="72"/>
      <c r="AH7" s="73"/>
      <c r="AI7" s="71"/>
      <c r="AJ7" s="71"/>
      <c r="AK7" s="71"/>
      <c r="AL7" s="71"/>
      <c r="AM7" s="71"/>
      <c r="AN7" s="79"/>
      <c r="AO7" s="79"/>
      <c r="AP7" s="79"/>
      <c r="AQ7" s="79"/>
    </row>
    <row r="8" spans="1:43" s="78" customFormat="1" ht="108.75" customHeight="1">
      <c r="A8" s="39">
        <v>3</v>
      </c>
      <c r="B8" s="37"/>
      <c r="C8" s="37"/>
      <c r="D8" s="37" t="s">
        <v>32</v>
      </c>
      <c r="E8" s="37" t="s">
        <v>33</v>
      </c>
      <c r="F8" s="37" t="s">
        <v>34</v>
      </c>
      <c r="G8" s="37" t="s">
        <v>50</v>
      </c>
      <c r="H8" s="37" t="s">
        <v>51</v>
      </c>
      <c r="I8" s="37" t="s">
        <v>52</v>
      </c>
      <c r="J8" s="37" t="s">
        <v>53</v>
      </c>
      <c r="K8" s="38">
        <v>1</v>
      </c>
      <c r="L8" s="37" t="s">
        <v>54</v>
      </c>
      <c r="M8" s="37" t="s">
        <v>55</v>
      </c>
      <c r="N8" s="37" t="s">
        <v>56</v>
      </c>
      <c r="O8" s="39">
        <v>10</v>
      </c>
      <c r="P8" s="39">
        <v>25</v>
      </c>
      <c r="Q8" s="40">
        <v>0.4</v>
      </c>
      <c r="R8" s="37" t="s">
        <v>22</v>
      </c>
      <c r="S8" s="98" t="s">
        <v>489</v>
      </c>
      <c r="T8" s="37"/>
      <c r="U8" s="98" t="s">
        <v>490</v>
      </c>
      <c r="V8" s="37"/>
      <c r="W8" s="76"/>
      <c r="X8" s="77"/>
    </row>
    <row r="9" spans="1:43" s="78" customFormat="1" ht="334.5" customHeight="1">
      <c r="A9" s="39">
        <v>4</v>
      </c>
      <c r="B9" s="37" t="s">
        <v>57</v>
      </c>
      <c r="C9" s="37" t="s">
        <v>58</v>
      </c>
      <c r="D9" s="37" t="s">
        <v>32</v>
      </c>
      <c r="E9" s="37" t="s">
        <v>33</v>
      </c>
      <c r="F9" s="37" t="s">
        <v>34</v>
      </c>
      <c r="G9" s="37" t="s">
        <v>59</v>
      </c>
      <c r="H9" s="37" t="s">
        <v>60</v>
      </c>
      <c r="I9" s="37" t="s">
        <v>37</v>
      </c>
      <c r="J9" s="37" t="s">
        <v>53</v>
      </c>
      <c r="K9" s="38">
        <v>1</v>
      </c>
      <c r="L9" s="37" t="s">
        <v>39</v>
      </c>
      <c r="M9" s="37" t="s">
        <v>40</v>
      </c>
      <c r="N9" s="37" t="s">
        <v>41</v>
      </c>
      <c r="O9" s="53">
        <v>66</v>
      </c>
      <c r="P9" s="53">
        <v>72</v>
      </c>
      <c r="Q9" s="40">
        <v>0.92</v>
      </c>
      <c r="R9" s="37" t="s">
        <v>22</v>
      </c>
      <c r="S9" s="37" t="s">
        <v>61</v>
      </c>
      <c r="T9" s="37"/>
      <c r="U9" s="37"/>
      <c r="V9" s="37" t="s">
        <v>62</v>
      </c>
      <c r="W9" s="76"/>
      <c r="X9" s="77"/>
    </row>
    <row r="10" spans="1:43" s="78" customFormat="1" ht="72" customHeight="1">
      <c r="A10" s="39">
        <v>5</v>
      </c>
      <c r="B10" s="37" t="s">
        <v>57</v>
      </c>
      <c r="C10" s="37" t="s">
        <v>63</v>
      </c>
      <c r="D10" s="37" t="s">
        <v>32</v>
      </c>
      <c r="E10" s="37" t="s">
        <v>33</v>
      </c>
      <c r="F10" s="37" t="s">
        <v>43</v>
      </c>
      <c r="G10" s="37" t="s">
        <v>64</v>
      </c>
      <c r="H10" s="37" t="s">
        <v>65</v>
      </c>
      <c r="I10" s="37" t="s">
        <v>52</v>
      </c>
      <c r="J10" s="37" t="s">
        <v>66</v>
      </c>
      <c r="K10" s="38">
        <v>1</v>
      </c>
      <c r="L10" s="37" t="s">
        <v>67</v>
      </c>
      <c r="M10" s="37" t="s">
        <v>68</v>
      </c>
      <c r="N10" s="37" t="s">
        <v>69</v>
      </c>
      <c r="O10" s="57">
        <v>92</v>
      </c>
      <c r="P10" s="57">
        <v>100</v>
      </c>
      <c r="Q10" s="58">
        <v>0.92</v>
      </c>
      <c r="R10" s="57" t="s">
        <v>22</v>
      </c>
      <c r="S10" s="80" t="s">
        <v>70</v>
      </c>
      <c r="T10" s="57"/>
      <c r="U10" s="57"/>
      <c r="V10" s="37" t="s">
        <v>71</v>
      </c>
      <c r="W10" s="76"/>
      <c r="X10" s="77"/>
    </row>
    <row r="11" spans="1:43" s="78" customFormat="1" ht="72" customHeight="1">
      <c r="A11" s="39">
        <v>6</v>
      </c>
      <c r="B11" s="37" t="s">
        <v>57</v>
      </c>
      <c r="C11" s="37" t="s">
        <v>72</v>
      </c>
      <c r="D11" s="37" t="s">
        <v>32</v>
      </c>
      <c r="E11" s="37" t="s">
        <v>33</v>
      </c>
      <c r="F11" s="37" t="s">
        <v>43</v>
      </c>
      <c r="G11" s="37" t="s">
        <v>73</v>
      </c>
      <c r="H11" s="37" t="s">
        <v>74</v>
      </c>
      <c r="I11" s="37" t="s">
        <v>37</v>
      </c>
      <c r="J11" s="37" t="s">
        <v>75</v>
      </c>
      <c r="K11" s="69">
        <v>1</v>
      </c>
      <c r="L11" s="37">
        <v>0</v>
      </c>
      <c r="M11" s="37">
        <v>1</v>
      </c>
      <c r="N11" s="37" t="s">
        <v>76</v>
      </c>
      <c r="O11" s="39">
        <v>5</v>
      </c>
      <c r="P11" s="39">
        <v>1</v>
      </c>
      <c r="Q11" s="39">
        <v>5</v>
      </c>
      <c r="R11" s="37" t="s">
        <v>23</v>
      </c>
      <c r="S11" s="37" t="s">
        <v>77</v>
      </c>
      <c r="T11" s="37" t="s">
        <v>78</v>
      </c>
      <c r="U11" s="37" t="s">
        <v>78</v>
      </c>
      <c r="V11" s="37" t="s">
        <v>78</v>
      </c>
      <c r="W11" s="76"/>
      <c r="X11" s="77"/>
    </row>
    <row r="12" spans="1:43" s="78" customFormat="1" ht="146.25" customHeight="1">
      <c r="A12" s="39">
        <v>7</v>
      </c>
      <c r="B12" s="37" t="s">
        <v>57</v>
      </c>
      <c r="C12" s="37" t="s">
        <v>79</v>
      </c>
      <c r="D12" s="37" t="s">
        <v>32</v>
      </c>
      <c r="E12" s="37" t="s">
        <v>33</v>
      </c>
      <c r="F12" s="37" t="s">
        <v>43</v>
      </c>
      <c r="G12" s="37" t="s">
        <v>80</v>
      </c>
      <c r="H12" s="37" t="s">
        <v>81</v>
      </c>
      <c r="I12" s="37" t="s">
        <v>37</v>
      </c>
      <c r="J12" s="37" t="s">
        <v>53</v>
      </c>
      <c r="K12" s="38">
        <v>1</v>
      </c>
      <c r="L12" s="37" t="s">
        <v>82</v>
      </c>
      <c r="M12" s="37"/>
      <c r="N12" s="37">
        <v>4</v>
      </c>
      <c r="O12" s="39" t="s">
        <v>78</v>
      </c>
      <c r="P12" s="39" t="s">
        <v>78</v>
      </c>
      <c r="Q12" s="39" t="s">
        <v>78</v>
      </c>
      <c r="R12" s="37" t="s">
        <v>78</v>
      </c>
      <c r="S12" s="37" t="s">
        <v>83</v>
      </c>
      <c r="T12" s="37" t="s">
        <v>78</v>
      </c>
      <c r="U12" s="37" t="s">
        <v>78</v>
      </c>
      <c r="V12" s="37" t="s">
        <v>78</v>
      </c>
      <c r="W12" s="76"/>
      <c r="X12" s="77"/>
    </row>
    <row r="13" spans="1:43" s="78" customFormat="1" ht="215.25" customHeight="1">
      <c r="A13" s="39">
        <v>8</v>
      </c>
      <c r="B13" s="37"/>
      <c r="C13" s="37"/>
      <c r="D13" s="37" t="s">
        <v>84</v>
      </c>
      <c r="E13" s="37" t="s">
        <v>85</v>
      </c>
      <c r="F13" s="37" t="s">
        <v>86</v>
      </c>
      <c r="G13" s="37" t="s">
        <v>87</v>
      </c>
      <c r="H13" s="37" t="s">
        <v>88</v>
      </c>
      <c r="I13" s="37" t="s">
        <v>89</v>
      </c>
      <c r="J13" s="37" t="s">
        <v>38</v>
      </c>
      <c r="K13" s="41">
        <v>15</v>
      </c>
      <c r="L13" s="37" t="s">
        <v>90</v>
      </c>
      <c r="M13" s="37" t="s">
        <v>91</v>
      </c>
      <c r="N13" s="37" t="s">
        <v>92</v>
      </c>
      <c r="O13" s="54">
        <v>15648</v>
      </c>
      <c r="P13" s="39">
        <v>714</v>
      </c>
      <c r="Q13" s="39">
        <v>21.9</v>
      </c>
      <c r="R13" s="37" t="s">
        <v>22</v>
      </c>
      <c r="S13" s="83" t="s">
        <v>491</v>
      </c>
      <c r="T13" s="37" t="s">
        <v>93</v>
      </c>
      <c r="U13" s="37"/>
      <c r="V13" s="37"/>
      <c r="W13" s="76"/>
      <c r="X13" s="77"/>
    </row>
    <row r="14" spans="1:43" s="78" customFormat="1" ht="194.25" customHeight="1">
      <c r="A14" s="39">
        <v>9</v>
      </c>
      <c r="B14" s="37"/>
      <c r="C14" s="42"/>
      <c r="D14" s="37" t="s">
        <v>84</v>
      </c>
      <c r="E14" s="37" t="s">
        <v>85</v>
      </c>
      <c r="F14" s="37" t="s">
        <v>86</v>
      </c>
      <c r="G14" s="37" t="s">
        <v>94</v>
      </c>
      <c r="H14" s="37" t="s">
        <v>95</v>
      </c>
      <c r="I14" s="37" t="s">
        <v>89</v>
      </c>
      <c r="J14" s="37" t="s">
        <v>38</v>
      </c>
      <c r="K14" s="41">
        <v>20</v>
      </c>
      <c r="L14" s="37" t="s">
        <v>96</v>
      </c>
      <c r="M14" s="37" t="s">
        <v>97</v>
      </c>
      <c r="N14" s="37" t="s">
        <v>98</v>
      </c>
      <c r="O14" s="54">
        <v>12543</v>
      </c>
      <c r="P14" s="39">
        <v>714</v>
      </c>
      <c r="Q14" s="39">
        <v>17.600000000000001</v>
      </c>
      <c r="R14" s="37" t="s">
        <v>23</v>
      </c>
      <c r="S14" s="83" t="s">
        <v>492</v>
      </c>
      <c r="T14" s="37"/>
      <c r="U14" s="37"/>
      <c r="V14" s="37"/>
      <c r="W14" s="76"/>
      <c r="X14" s="77"/>
    </row>
    <row r="15" spans="1:43" s="78" customFormat="1" ht="72" customHeight="1">
      <c r="A15" s="39">
        <v>10</v>
      </c>
      <c r="B15" s="37" t="s">
        <v>99</v>
      </c>
      <c r="C15" s="37" t="s">
        <v>100</v>
      </c>
      <c r="D15" s="37" t="s">
        <v>84</v>
      </c>
      <c r="E15" s="37" t="s">
        <v>85</v>
      </c>
      <c r="F15" s="37" t="s">
        <v>34</v>
      </c>
      <c r="G15" s="37" t="s">
        <v>101</v>
      </c>
      <c r="H15" s="37" t="s">
        <v>102</v>
      </c>
      <c r="I15" s="37" t="s">
        <v>52</v>
      </c>
      <c r="J15" s="37" t="s">
        <v>38</v>
      </c>
      <c r="K15" s="38">
        <v>0.95</v>
      </c>
      <c r="L15" s="37" t="s">
        <v>103</v>
      </c>
      <c r="M15" s="37" t="s">
        <v>40</v>
      </c>
      <c r="N15" s="37" t="s">
        <v>104</v>
      </c>
      <c r="O15" s="39">
        <v>75</v>
      </c>
      <c r="P15" s="39">
        <v>78</v>
      </c>
      <c r="Q15" s="40">
        <v>0.96</v>
      </c>
      <c r="R15" s="37" t="s">
        <v>23</v>
      </c>
      <c r="S15" s="83" t="s">
        <v>493</v>
      </c>
      <c r="T15" s="37"/>
      <c r="U15" s="37"/>
      <c r="V15" s="37"/>
      <c r="W15" s="76"/>
      <c r="X15" s="77"/>
    </row>
    <row r="16" spans="1:43" s="78" customFormat="1" ht="72" customHeight="1">
      <c r="A16" s="39">
        <v>11</v>
      </c>
      <c r="B16" s="37" t="s">
        <v>105</v>
      </c>
      <c r="C16" s="37" t="s">
        <v>106</v>
      </c>
      <c r="D16" s="37" t="s">
        <v>84</v>
      </c>
      <c r="E16" s="37" t="s">
        <v>85</v>
      </c>
      <c r="F16" s="37" t="s">
        <v>34</v>
      </c>
      <c r="G16" s="37" t="s">
        <v>107</v>
      </c>
      <c r="H16" s="37" t="s">
        <v>108</v>
      </c>
      <c r="I16" s="37" t="s">
        <v>52</v>
      </c>
      <c r="J16" s="37" t="s">
        <v>75</v>
      </c>
      <c r="K16" s="38">
        <v>0.8</v>
      </c>
      <c r="L16" s="37" t="s">
        <v>109</v>
      </c>
      <c r="M16" s="37" t="s">
        <v>110</v>
      </c>
      <c r="N16" s="37" t="s">
        <v>111</v>
      </c>
      <c r="O16" s="39">
        <v>141</v>
      </c>
      <c r="P16" s="39">
        <v>147</v>
      </c>
      <c r="Q16" s="40">
        <v>0.96</v>
      </c>
      <c r="R16" s="37" t="s">
        <v>23</v>
      </c>
      <c r="S16" s="83" t="s">
        <v>494</v>
      </c>
      <c r="T16" s="37"/>
      <c r="U16" s="37"/>
      <c r="V16" s="37"/>
      <c r="W16" s="76"/>
      <c r="X16" s="77"/>
    </row>
    <row r="17" spans="1:43" s="78" customFormat="1" ht="158.25" customHeight="1">
      <c r="A17" s="39">
        <v>12</v>
      </c>
      <c r="B17" s="37" t="s">
        <v>112</v>
      </c>
      <c r="C17" s="98" t="s">
        <v>495</v>
      </c>
      <c r="D17" s="37" t="s">
        <v>113</v>
      </c>
      <c r="E17" s="37" t="s">
        <v>114</v>
      </c>
      <c r="F17" s="37" t="s">
        <v>86</v>
      </c>
      <c r="G17" s="158" t="s">
        <v>544</v>
      </c>
      <c r="H17" s="37" t="s">
        <v>115</v>
      </c>
      <c r="I17" s="37" t="s">
        <v>116</v>
      </c>
      <c r="J17" s="37" t="s">
        <v>66</v>
      </c>
      <c r="K17" s="37" t="s">
        <v>117</v>
      </c>
      <c r="L17" s="37" t="s">
        <v>118</v>
      </c>
      <c r="M17" s="37" t="s">
        <v>119</v>
      </c>
      <c r="N17" s="37" t="s">
        <v>120</v>
      </c>
      <c r="O17" s="39">
        <v>61327</v>
      </c>
      <c r="P17" s="39">
        <v>42612</v>
      </c>
      <c r="Q17" s="39">
        <v>1.4</v>
      </c>
      <c r="R17" s="37" t="s">
        <v>23</v>
      </c>
      <c r="S17" s="83" t="s">
        <v>121</v>
      </c>
      <c r="T17" s="37"/>
      <c r="U17" s="37"/>
      <c r="V17" s="37"/>
      <c r="W17" s="76"/>
      <c r="X17" s="77"/>
      <c r="Y17" s="84"/>
      <c r="Z17" s="84"/>
      <c r="AA17" s="84"/>
      <c r="AB17" s="84"/>
      <c r="AC17" s="84"/>
      <c r="AD17" s="84"/>
      <c r="AE17" s="84"/>
      <c r="AF17" s="84"/>
      <c r="AG17" s="84"/>
      <c r="AH17" s="84"/>
      <c r="AI17" s="84"/>
      <c r="AJ17" s="84"/>
      <c r="AK17" s="84"/>
      <c r="AL17" s="84"/>
      <c r="AM17" s="84"/>
      <c r="AN17" s="84"/>
      <c r="AO17" s="84"/>
      <c r="AP17" s="84"/>
      <c r="AQ17" s="84"/>
    </row>
    <row r="18" spans="1:43" s="78" customFormat="1" ht="72" customHeight="1">
      <c r="A18" s="39">
        <v>13</v>
      </c>
      <c r="B18" s="37" t="s">
        <v>112</v>
      </c>
      <c r="C18" s="98" t="s">
        <v>495</v>
      </c>
      <c r="D18" s="37" t="s">
        <v>113</v>
      </c>
      <c r="E18" s="37" t="s">
        <v>114</v>
      </c>
      <c r="F18" s="37" t="s">
        <v>34</v>
      </c>
      <c r="G18" s="37" t="s">
        <v>122</v>
      </c>
      <c r="H18" s="37" t="s">
        <v>123</v>
      </c>
      <c r="I18" s="37" t="s">
        <v>52</v>
      </c>
      <c r="J18" s="37" t="s">
        <v>124</v>
      </c>
      <c r="K18" s="38">
        <v>0.73</v>
      </c>
      <c r="L18" s="37" t="s">
        <v>125</v>
      </c>
      <c r="M18" s="37" t="s">
        <v>126</v>
      </c>
      <c r="N18" s="37" t="s">
        <v>127</v>
      </c>
      <c r="O18" s="39">
        <v>16441</v>
      </c>
      <c r="P18" s="39">
        <v>18302</v>
      </c>
      <c r="Q18" s="40">
        <v>0.9</v>
      </c>
      <c r="R18" s="37" t="s">
        <v>23</v>
      </c>
      <c r="S18" s="85" t="s">
        <v>128</v>
      </c>
      <c r="T18" s="37"/>
      <c r="U18" s="37"/>
      <c r="V18" s="37"/>
      <c r="W18" s="76"/>
      <c r="X18" s="77"/>
      <c r="Y18" s="84"/>
      <c r="Z18" s="84"/>
      <c r="AA18" s="84"/>
      <c r="AB18" s="84"/>
      <c r="AC18" s="84"/>
      <c r="AD18" s="84"/>
      <c r="AE18" s="84"/>
      <c r="AF18" s="84"/>
      <c r="AG18" s="84"/>
      <c r="AH18" s="84"/>
      <c r="AI18" s="84"/>
      <c r="AJ18" s="84"/>
      <c r="AK18" s="84"/>
      <c r="AL18" s="84"/>
      <c r="AM18" s="84"/>
      <c r="AN18" s="84"/>
      <c r="AO18" s="84"/>
      <c r="AP18" s="84"/>
      <c r="AQ18" s="84"/>
    </row>
    <row r="19" spans="1:43" s="78" customFormat="1" ht="72" customHeight="1">
      <c r="A19" s="39">
        <v>14</v>
      </c>
      <c r="B19" s="37" t="s">
        <v>112</v>
      </c>
      <c r="C19" s="98" t="s">
        <v>496</v>
      </c>
      <c r="D19" s="37" t="s">
        <v>113</v>
      </c>
      <c r="E19" s="37" t="s">
        <v>114</v>
      </c>
      <c r="F19" s="37" t="s">
        <v>86</v>
      </c>
      <c r="G19" s="37" t="s">
        <v>129</v>
      </c>
      <c r="H19" s="37" t="s">
        <v>130</v>
      </c>
      <c r="I19" s="37" t="s">
        <v>52</v>
      </c>
      <c r="J19" s="37" t="s">
        <v>124</v>
      </c>
      <c r="K19" s="38">
        <v>0.9</v>
      </c>
      <c r="L19" s="37" t="s">
        <v>131</v>
      </c>
      <c r="M19" s="37" t="s">
        <v>132</v>
      </c>
      <c r="N19" s="37" t="s">
        <v>133</v>
      </c>
      <c r="O19" s="39">
        <v>1009</v>
      </c>
      <c r="P19" s="39">
        <v>1092</v>
      </c>
      <c r="Q19" s="40">
        <v>0.92</v>
      </c>
      <c r="R19" s="37" t="s">
        <v>23</v>
      </c>
      <c r="S19" s="83" t="s">
        <v>497</v>
      </c>
      <c r="T19" s="37"/>
      <c r="U19" s="37"/>
      <c r="V19" s="37"/>
      <c r="W19" s="76"/>
      <c r="X19" s="77"/>
      <c r="Y19" s="84"/>
      <c r="Z19" s="84"/>
      <c r="AA19" s="84"/>
      <c r="AB19" s="84"/>
      <c r="AC19" s="84"/>
      <c r="AD19" s="84"/>
      <c r="AE19" s="84"/>
      <c r="AF19" s="84"/>
      <c r="AG19" s="84"/>
      <c r="AH19" s="84"/>
      <c r="AI19" s="84"/>
      <c r="AJ19" s="84"/>
      <c r="AK19" s="84"/>
      <c r="AL19" s="84"/>
      <c r="AM19" s="84"/>
      <c r="AN19" s="84"/>
      <c r="AO19" s="84"/>
      <c r="AP19" s="84"/>
      <c r="AQ19" s="84"/>
    </row>
    <row r="20" spans="1:43" s="78" customFormat="1" ht="72" customHeight="1">
      <c r="A20" s="39">
        <v>15</v>
      </c>
      <c r="B20" s="37" t="s">
        <v>112</v>
      </c>
      <c r="C20" s="98" t="s">
        <v>496</v>
      </c>
      <c r="D20" s="37" t="s">
        <v>113</v>
      </c>
      <c r="E20" s="37" t="s">
        <v>114</v>
      </c>
      <c r="F20" s="37" t="s">
        <v>43</v>
      </c>
      <c r="G20" s="37" t="s">
        <v>134</v>
      </c>
      <c r="H20" s="37" t="s">
        <v>135</v>
      </c>
      <c r="I20" s="37" t="s">
        <v>52</v>
      </c>
      <c r="J20" s="37" t="s">
        <v>124</v>
      </c>
      <c r="K20" s="38">
        <v>0.9</v>
      </c>
      <c r="L20" s="37" t="s">
        <v>131</v>
      </c>
      <c r="M20" s="37" t="s">
        <v>132</v>
      </c>
      <c r="N20" s="37" t="s">
        <v>133</v>
      </c>
      <c r="O20" s="39">
        <v>282</v>
      </c>
      <c r="P20" s="39">
        <v>288</v>
      </c>
      <c r="Q20" s="40">
        <f t="shared" ref="Q20" si="0">O20/P20</f>
        <v>0.97916666666666663</v>
      </c>
      <c r="R20" s="37" t="s">
        <v>23</v>
      </c>
      <c r="S20" s="83" t="s">
        <v>498</v>
      </c>
      <c r="T20" s="37"/>
      <c r="U20" s="37"/>
      <c r="V20" s="37"/>
      <c r="W20" s="86"/>
      <c r="X20" s="77"/>
      <c r="Y20" s="77"/>
      <c r="Z20" s="84"/>
      <c r="AA20" s="84"/>
      <c r="AB20" s="84"/>
      <c r="AC20" s="84"/>
      <c r="AD20" s="84"/>
      <c r="AE20" s="84"/>
      <c r="AF20" s="84"/>
      <c r="AG20" s="84"/>
      <c r="AH20" s="84"/>
      <c r="AI20" s="84"/>
      <c r="AJ20" s="84"/>
      <c r="AK20" s="84"/>
      <c r="AL20" s="84"/>
      <c r="AM20" s="84"/>
      <c r="AN20" s="84"/>
      <c r="AO20" s="84"/>
      <c r="AP20" s="84"/>
      <c r="AQ20" s="84"/>
    </row>
    <row r="21" spans="1:43" s="78" customFormat="1" ht="72" customHeight="1">
      <c r="A21" s="39">
        <v>16</v>
      </c>
      <c r="B21" s="37" t="s">
        <v>136</v>
      </c>
      <c r="C21" s="37" t="s">
        <v>137</v>
      </c>
      <c r="D21" s="37" t="s">
        <v>138</v>
      </c>
      <c r="E21" s="37" t="s">
        <v>139</v>
      </c>
      <c r="F21" s="37" t="s">
        <v>43</v>
      </c>
      <c r="G21" s="37" t="s">
        <v>140</v>
      </c>
      <c r="H21" s="37" t="s">
        <v>141</v>
      </c>
      <c r="I21" s="37" t="s">
        <v>52</v>
      </c>
      <c r="J21" s="37" t="s">
        <v>142</v>
      </c>
      <c r="K21" s="40">
        <v>0.1</v>
      </c>
      <c r="L21" s="39" t="s">
        <v>143</v>
      </c>
      <c r="M21" s="39" t="s">
        <v>144</v>
      </c>
      <c r="N21" s="39" t="s">
        <v>145</v>
      </c>
      <c r="O21" s="39">
        <v>1460</v>
      </c>
      <c r="P21" s="39">
        <v>1460</v>
      </c>
      <c r="Q21" s="40">
        <f t="shared" ref="Q21:Q50" si="1">+O21/P21</f>
        <v>1</v>
      </c>
      <c r="R21" s="37" t="s">
        <v>23</v>
      </c>
      <c r="S21" s="83" t="s">
        <v>499</v>
      </c>
      <c r="T21" s="37"/>
      <c r="U21" s="37"/>
      <c r="V21" s="37"/>
      <c r="W21" s="76"/>
      <c r="X21" s="77"/>
    </row>
    <row r="22" spans="1:43" s="78" customFormat="1" ht="72" customHeight="1">
      <c r="A22" s="39">
        <v>17</v>
      </c>
      <c r="B22" s="37" t="s">
        <v>136</v>
      </c>
      <c r="C22" s="37" t="s">
        <v>146</v>
      </c>
      <c r="D22" s="37" t="s">
        <v>138</v>
      </c>
      <c r="E22" s="37" t="s">
        <v>139</v>
      </c>
      <c r="F22" s="37" t="s">
        <v>43</v>
      </c>
      <c r="G22" s="37" t="s">
        <v>147</v>
      </c>
      <c r="H22" s="37" t="s">
        <v>148</v>
      </c>
      <c r="I22" s="37" t="s">
        <v>52</v>
      </c>
      <c r="J22" s="37" t="s">
        <v>149</v>
      </c>
      <c r="K22" s="40">
        <v>0.7</v>
      </c>
      <c r="L22" s="39" t="s">
        <v>143</v>
      </c>
      <c r="M22" s="39" t="s">
        <v>144</v>
      </c>
      <c r="N22" s="39" t="s">
        <v>145</v>
      </c>
      <c r="O22" s="39">
        <v>798</v>
      </c>
      <c r="P22" s="39">
        <v>857</v>
      </c>
      <c r="Q22" s="40">
        <f t="shared" si="1"/>
        <v>0.93115519253208867</v>
      </c>
      <c r="R22" s="37" t="s">
        <v>23</v>
      </c>
      <c r="S22" s="83" t="s">
        <v>500</v>
      </c>
      <c r="T22" s="37"/>
      <c r="U22" s="37"/>
      <c r="V22" s="37"/>
      <c r="W22" s="76"/>
      <c r="X22" s="77"/>
    </row>
    <row r="23" spans="1:43" s="78" customFormat="1" ht="66">
      <c r="A23" s="39">
        <v>18</v>
      </c>
      <c r="B23" s="37"/>
      <c r="C23" s="37"/>
      <c r="D23" s="37" t="s">
        <v>138</v>
      </c>
      <c r="E23" s="37" t="s">
        <v>139</v>
      </c>
      <c r="F23" s="37" t="s">
        <v>43</v>
      </c>
      <c r="G23" s="37" t="s">
        <v>150</v>
      </c>
      <c r="H23" s="37" t="s">
        <v>151</v>
      </c>
      <c r="I23" s="37" t="s">
        <v>52</v>
      </c>
      <c r="J23" s="37" t="s">
        <v>149</v>
      </c>
      <c r="K23" s="40">
        <v>0.7</v>
      </c>
      <c r="L23" s="39" t="s">
        <v>143</v>
      </c>
      <c r="M23" s="39" t="s">
        <v>144</v>
      </c>
      <c r="N23" s="39" t="s">
        <v>145</v>
      </c>
      <c r="O23" s="39">
        <v>1904</v>
      </c>
      <c r="P23" s="39">
        <v>1997</v>
      </c>
      <c r="Q23" s="40">
        <f t="shared" si="1"/>
        <v>0.95343014521782676</v>
      </c>
      <c r="R23" s="37" t="s">
        <v>23</v>
      </c>
      <c r="S23" s="83" t="s">
        <v>501</v>
      </c>
      <c r="T23" s="37"/>
      <c r="U23" s="37"/>
      <c r="V23" s="37"/>
      <c r="W23" s="76"/>
      <c r="X23" s="77"/>
    </row>
    <row r="24" spans="1:43" s="78" customFormat="1" ht="72" customHeight="1">
      <c r="A24" s="39">
        <v>19</v>
      </c>
      <c r="B24" s="37"/>
      <c r="C24" s="37"/>
      <c r="D24" s="37" t="s">
        <v>138</v>
      </c>
      <c r="E24" s="37" t="s">
        <v>139</v>
      </c>
      <c r="F24" s="37" t="s">
        <v>43</v>
      </c>
      <c r="G24" s="37" t="s">
        <v>152</v>
      </c>
      <c r="H24" s="37" t="s">
        <v>153</v>
      </c>
      <c r="I24" s="37" t="s">
        <v>52</v>
      </c>
      <c r="J24" s="37" t="s">
        <v>149</v>
      </c>
      <c r="K24" s="40">
        <v>0.7</v>
      </c>
      <c r="L24" s="39" t="s">
        <v>143</v>
      </c>
      <c r="M24" s="39" t="s">
        <v>144</v>
      </c>
      <c r="N24" s="39" t="s">
        <v>145</v>
      </c>
      <c r="O24" s="39">
        <v>7</v>
      </c>
      <c r="P24" s="39">
        <v>7</v>
      </c>
      <c r="Q24" s="40">
        <f t="shared" si="1"/>
        <v>1</v>
      </c>
      <c r="R24" s="37" t="s">
        <v>23</v>
      </c>
      <c r="S24" s="83" t="s">
        <v>502</v>
      </c>
      <c r="T24" s="37"/>
      <c r="U24" s="37"/>
      <c r="V24" s="37"/>
      <c r="W24" s="76"/>
      <c r="X24" s="77"/>
    </row>
    <row r="25" spans="1:43" s="78" customFormat="1" ht="72" customHeight="1">
      <c r="A25" s="39">
        <v>20</v>
      </c>
      <c r="B25" s="37" t="s">
        <v>154</v>
      </c>
      <c r="C25" s="37" t="s">
        <v>155</v>
      </c>
      <c r="D25" s="37" t="s">
        <v>156</v>
      </c>
      <c r="E25" s="37" t="s">
        <v>157</v>
      </c>
      <c r="F25" s="37" t="s">
        <v>43</v>
      </c>
      <c r="G25" s="37" t="s">
        <v>158</v>
      </c>
      <c r="H25" s="37" t="s">
        <v>159</v>
      </c>
      <c r="I25" s="37" t="s">
        <v>52</v>
      </c>
      <c r="J25" s="37" t="s">
        <v>124</v>
      </c>
      <c r="K25" s="38">
        <v>1</v>
      </c>
      <c r="L25" s="39" t="s">
        <v>160</v>
      </c>
      <c r="M25" s="39" t="s">
        <v>161</v>
      </c>
      <c r="N25" s="39" t="s">
        <v>162</v>
      </c>
      <c r="O25" s="60">
        <v>1</v>
      </c>
      <c r="P25" s="60">
        <v>1</v>
      </c>
      <c r="Q25" s="40">
        <f t="shared" si="1"/>
        <v>1</v>
      </c>
      <c r="R25" s="37" t="s">
        <v>23</v>
      </c>
      <c r="S25" s="98" t="s">
        <v>503</v>
      </c>
      <c r="T25" s="37"/>
      <c r="U25" s="37"/>
      <c r="V25" s="37"/>
      <c r="W25" s="76"/>
      <c r="X25" s="77"/>
    </row>
    <row r="26" spans="1:43" s="78" customFormat="1" ht="72" customHeight="1">
      <c r="A26" s="39">
        <v>21</v>
      </c>
      <c r="B26" s="37"/>
      <c r="C26" s="37"/>
      <c r="D26" s="37" t="s">
        <v>156</v>
      </c>
      <c r="E26" s="37" t="s">
        <v>157</v>
      </c>
      <c r="F26" s="37" t="s">
        <v>86</v>
      </c>
      <c r="G26" s="37" t="s">
        <v>163</v>
      </c>
      <c r="H26" s="37" t="s">
        <v>164</v>
      </c>
      <c r="I26" s="37" t="s">
        <v>52</v>
      </c>
      <c r="J26" s="37" t="s">
        <v>124</v>
      </c>
      <c r="K26" s="38">
        <v>1</v>
      </c>
      <c r="L26" s="39" t="s">
        <v>160</v>
      </c>
      <c r="M26" s="39" t="s">
        <v>161</v>
      </c>
      <c r="N26" s="39" t="s">
        <v>162</v>
      </c>
      <c r="O26" s="60">
        <v>1</v>
      </c>
      <c r="P26" s="60">
        <v>1</v>
      </c>
      <c r="Q26" s="40">
        <f t="shared" si="1"/>
        <v>1</v>
      </c>
      <c r="R26" s="37" t="s">
        <v>23</v>
      </c>
      <c r="S26" s="98" t="s">
        <v>504</v>
      </c>
      <c r="T26" s="37"/>
      <c r="U26" s="37"/>
      <c r="V26" s="37"/>
      <c r="W26" s="76"/>
      <c r="X26" s="77"/>
    </row>
    <row r="27" spans="1:43" s="78" customFormat="1" ht="72" customHeight="1">
      <c r="A27" s="39">
        <v>22</v>
      </c>
      <c r="B27" s="37"/>
      <c r="C27" s="37"/>
      <c r="D27" s="37" t="s">
        <v>156</v>
      </c>
      <c r="E27" s="37" t="s">
        <v>157</v>
      </c>
      <c r="F27" s="37" t="s">
        <v>86</v>
      </c>
      <c r="G27" s="37" t="s">
        <v>165</v>
      </c>
      <c r="H27" s="37" t="s">
        <v>166</v>
      </c>
      <c r="I27" s="37" t="s">
        <v>52</v>
      </c>
      <c r="J27" s="37" t="s">
        <v>124</v>
      </c>
      <c r="K27" s="38">
        <v>1</v>
      </c>
      <c r="L27" s="39" t="s">
        <v>160</v>
      </c>
      <c r="M27" s="39" t="s">
        <v>161</v>
      </c>
      <c r="N27" s="39" t="s">
        <v>162</v>
      </c>
      <c r="O27" s="60">
        <v>1</v>
      </c>
      <c r="P27" s="60">
        <v>1</v>
      </c>
      <c r="Q27" s="40">
        <f t="shared" si="1"/>
        <v>1</v>
      </c>
      <c r="R27" s="37" t="s">
        <v>23</v>
      </c>
      <c r="S27" s="98" t="s">
        <v>504</v>
      </c>
      <c r="T27" s="37"/>
      <c r="U27" s="37"/>
      <c r="V27" s="37"/>
      <c r="W27" s="76"/>
      <c r="X27" s="77"/>
    </row>
    <row r="28" spans="1:43" s="78" customFormat="1" ht="72" customHeight="1">
      <c r="A28" s="39">
        <v>23</v>
      </c>
      <c r="B28" s="37"/>
      <c r="C28" s="37"/>
      <c r="D28" s="37" t="s">
        <v>167</v>
      </c>
      <c r="E28" s="37" t="s">
        <v>168</v>
      </c>
      <c r="F28" s="37" t="s">
        <v>43</v>
      </c>
      <c r="G28" s="37" t="s">
        <v>169</v>
      </c>
      <c r="H28" s="37" t="s">
        <v>170</v>
      </c>
      <c r="I28" s="37" t="s">
        <v>52</v>
      </c>
      <c r="J28" s="37" t="s">
        <v>38</v>
      </c>
      <c r="K28" s="38">
        <v>1</v>
      </c>
      <c r="L28" s="39" t="s">
        <v>171</v>
      </c>
      <c r="M28" s="39" t="s">
        <v>172</v>
      </c>
      <c r="N28" s="39" t="s">
        <v>104</v>
      </c>
      <c r="O28" s="60">
        <v>54</v>
      </c>
      <c r="P28" s="60">
        <v>54</v>
      </c>
      <c r="Q28" s="40">
        <f t="shared" si="1"/>
        <v>1</v>
      </c>
      <c r="R28" s="37" t="s">
        <v>23</v>
      </c>
      <c r="S28" s="81" t="s">
        <v>173</v>
      </c>
      <c r="T28" s="37"/>
      <c r="U28" s="37"/>
      <c r="V28" s="37"/>
      <c r="W28" s="76"/>
      <c r="X28" s="77"/>
    </row>
    <row r="29" spans="1:43" s="78" customFormat="1" ht="72" customHeight="1">
      <c r="A29" s="39">
        <v>24</v>
      </c>
      <c r="B29" s="37" t="s">
        <v>154</v>
      </c>
      <c r="C29" s="37" t="s">
        <v>174</v>
      </c>
      <c r="D29" s="37" t="s">
        <v>167</v>
      </c>
      <c r="E29" s="37" t="s">
        <v>168</v>
      </c>
      <c r="F29" s="37" t="s">
        <v>43</v>
      </c>
      <c r="G29" s="37" t="s">
        <v>175</v>
      </c>
      <c r="H29" s="37" t="s">
        <v>176</v>
      </c>
      <c r="I29" s="37" t="s">
        <v>52</v>
      </c>
      <c r="J29" s="37" t="s">
        <v>53</v>
      </c>
      <c r="K29" s="38">
        <v>1</v>
      </c>
      <c r="L29" s="39" t="s">
        <v>171</v>
      </c>
      <c r="M29" s="39" t="s">
        <v>177</v>
      </c>
      <c r="N29" s="39" t="s">
        <v>145</v>
      </c>
      <c r="O29" s="60">
        <v>1</v>
      </c>
      <c r="P29" s="60">
        <v>1</v>
      </c>
      <c r="Q29" s="40">
        <f t="shared" si="1"/>
        <v>1</v>
      </c>
      <c r="R29" s="37" t="s">
        <v>23</v>
      </c>
      <c r="S29" s="81" t="s">
        <v>178</v>
      </c>
      <c r="T29" s="37"/>
      <c r="U29" s="37"/>
      <c r="V29" s="37"/>
      <c r="W29" s="76"/>
      <c r="X29" s="77"/>
    </row>
    <row r="30" spans="1:43" s="78" customFormat="1" ht="72" customHeight="1">
      <c r="A30" s="39">
        <v>25</v>
      </c>
      <c r="B30" s="37"/>
      <c r="C30" s="37"/>
      <c r="D30" s="37" t="s">
        <v>167</v>
      </c>
      <c r="E30" s="37" t="s">
        <v>168</v>
      </c>
      <c r="F30" s="37" t="s">
        <v>43</v>
      </c>
      <c r="G30" s="37" t="s">
        <v>179</v>
      </c>
      <c r="H30" s="37" t="s">
        <v>180</v>
      </c>
      <c r="I30" s="37" t="s">
        <v>52</v>
      </c>
      <c r="J30" s="37" t="s">
        <v>38</v>
      </c>
      <c r="K30" s="38">
        <v>1</v>
      </c>
      <c r="L30" s="39" t="s">
        <v>171</v>
      </c>
      <c r="M30" s="39" t="s">
        <v>172</v>
      </c>
      <c r="N30" s="39" t="s">
        <v>104</v>
      </c>
      <c r="O30" s="60">
        <v>1</v>
      </c>
      <c r="P30" s="60">
        <v>1</v>
      </c>
      <c r="Q30" s="40">
        <f t="shared" si="1"/>
        <v>1</v>
      </c>
      <c r="R30" s="37" t="s">
        <v>23</v>
      </c>
      <c r="S30" s="37" t="s">
        <v>181</v>
      </c>
      <c r="T30" s="37"/>
      <c r="U30" s="37"/>
      <c r="V30" s="37"/>
      <c r="W30" s="76"/>
      <c r="X30" s="77"/>
    </row>
    <row r="31" spans="1:43" s="78" customFormat="1" ht="72" customHeight="1">
      <c r="A31" s="39">
        <v>26</v>
      </c>
      <c r="B31" s="37" t="s">
        <v>154</v>
      </c>
      <c r="C31" s="37" t="s">
        <v>174</v>
      </c>
      <c r="D31" s="37" t="s">
        <v>167</v>
      </c>
      <c r="E31" s="37" t="s">
        <v>168</v>
      </c>
      <c r="F31" s="37" t="s">
        <v>43</v>
      </c>
      <c r="G31" s="37" t="s">
        <v>182</v>
      </c>
      <c r="H31" s="37" t="s">
        <v>183</v>
      </c>
      <c r="I31" s="37" t="s">
        <v>52</v>
      </c>
      <c r="J31" s="37" t="s">
        <v>38</v>
      </c>
      <c r="K31" s="38">
        <v>1</v>
      </c>
      <c r="L31" s="39" t="s">
        <v>184</v>
      </c>
      <c r="M31" s="39" t="s">
        <v>40</v>
      </c>
      <c r="N31" s="39" t="s">
        <v>104</v>
      </c>
      <c r="O31" s="60">
        <v>167</v>
      </c>
      <c r="P31" s="60">
        <v>167</v>
      </c>
      <c r="Q31" s="40">
        <f t="shared" si="1"/>
        <v>1</v>
      </c>
      <c r="R31" s="37" t="s">
        <v>23</v>
      </c>
      <c r="S31" s="98" t="s">
        <v>505</v>
      </c>
      <c r="T31" s="37"/>
      <c r="U31" s="37"/>
      <c r="V31" s="37"/>
      <c r="W31" s="76"/>
      <c r="X31" s="77"/>
    </row>
    <row r="32" spans="1:43" s="78" customFormat="1" ht="72" customHeight="1">
      <c r="A32" s="39">
        <v>27</v>
      </c>
      <c r="B32" s="37"/>
      <c r="C32" s="37"/>
      <c r="D32" s="37" t="s">
        <v>167</v>
      </c>
      <c r="E32" s="37" t="s">
        <v>168</v>
      </c>
      <c r="F32" s="37" t="s">
        <v>43</v>
      </c>
      <c r="G32" s="37" t="s">
        <v>185</v>
      </c>
      <c r="H32" s="37" t="s">
        <v>186</v>
      </c>
      <c r="I32" s="37" t="s">
        <v>52</v>
      </c>
      <c r="J32" s="37" t="s">
        <v>38</v>
      </c>
      <c r="K32" s="38">
        <v>1</v>
      </c>
      <c r="L32" s="37" t="s">
        <v>187</v>
      </c>
      <c r="M32" s="37" t="s">
        <v>188</v>
      </c>
      <c r="N32" s="37" t="s">
        <v>189</v>
      </c>
      <c r="O32" s="60">
        <v>1</v>
      </c>
      <c r="P32" s="60">
        <v>1</v>
      </c>
      <c r="Q32" s="40">
        <f t="shared" si="1"/>
        <v>1</v>
      </c>
      <c r="R32" s="37" t="s">
        <v>23</v>
      </c>
      <c r="S32" s="37" t="s">
        <v>190</v>
      </c>
      <c r="T32" s="37"/>
      <c r="U32" s="37"/>
      <c r="V32" s="37"/>
      <c r="W32" s="76"/>
      <c r="X32" s="77"/>
    </row>
    <row r="33" spans="1:24" s="78" customFormat="1" ht="72" customHeight="1">
      <c r="A33" s="39">
        <v>28</v>
      </c>
      <c r="B33" s="37"/>
      <c r="C33" s="37"/>
      <c r="D33" s="37" t="s">
        <v>167</v>
      </c>
      <c r="E33" s="37" t="s">
        <v>168</v>
      </c>
      <c r="F33" s="37" t="s">
        <v>43</v>
      </c>
      <c r="G33" s="37" t="s">
        <v>191</v>
      </c>
      <c r="H33" s="37" t="s">
        <v>192</v>
      </c>
      <c r="I33" s="37" t="s">
        <v>52</v>
      </c>
      <c r="J33" s="37" t="s">
        <v>38</v>
      </c>
      <c r="K33" s="38">
        <v>1</v>
      </c>
      <c r="L33" s="37" t="s">
        <v>187</v>
      </c>
      <c r="M33" s="37" t="s">
        <v>193</v>
      </c>
      <c r="N33" s="37" t="s">
        <v>189</v>
      </c>
      <c r="O33" s="74" t="s">
        <v>78</v>
      </c>
      <c r="P33" s="74" t="s">
        <v>78</v>
      </c>
      <c r="Q33" s="39" t="s">
        <v>78</v>
      </c>
      <c r="R33" s="37" t="s">
        <v>78</v>
      </c>
      <c r="S33" s="37" t="s">
        <v>78</v>
      </c>
      <c r="T33" s="37"/>
      <c r="U33" s="37"/>
      <c r="V33" s="37"/>
      <c r="W33" s="76"/>
      <c r="X33" s="77"/>
    </row>
    <row r="34" spans="1:24" s="78" customFormat="1" ht="72" customHeight="1">
      <c r="A34" s="39">
        <v>29</v>
      </c>
      <c r="B34" s="37" t="s">
        <v>154</v>
      </c>
      <c r="C34" s="37" t="s">
        <v>174</v>
      </c>
      <c r="D34" s="37" t="s">
        <v>167</v>
      </c>
      <c r="E34" s="37" t="s">
        <v>168</v>
      </c>
      <c r="F34" s="37" t="s">
        <v>43</v>
      </c>
      <c r="G34" s="37" t="s">
        <v>194</v>
      </c>
      <c r="H34" s="37" t="s">
        <v>195</v>
      </c>
      <c r="I34" s="37" t="s">
        <v>52</v>
      </c>
      <c r="J34" s="37" t="s">
        <v>38</v>
      </c>
      <c r="K34" s="38">
        <v>1</v>
      </c>
      <c r="L34" s="37" t="s">
        <v>196</v>
      </c>
      <c r="M34" s="37" t="s">
        <v>197</v>
      </c>
      <c r="N34" s="37" t="s">
        <v>198</v>
      </c>
      <c r="O34" s="60">
        <v>1</v>
      </c>
      <c r="P34" s="60">
        <v>1</v>
      </c>
      <c r="Q34" s="40">
        <f t="shared" si="1"/>
        <v>1</v>
      </c>
      <c r="R34" s="37" t="s">
        <v>23</v>
      </c>
      <c r="S34" s="37" t="s">
        <v>199</v>
      </c>
      <c r="T34" s="37"/>
      <c r="U34" s="37"/>
      <c r="V34" s="37"/>
      <c r="W34" s="76"/>
      <c r="X34" s="77"/>
    </row>
    <row r="35" spans="1:24" s="78" customFormat="1" ht="72" customHeight="1">
      <c r="A35" s="39">
        <v>30</v>
      </c>
      <c r="B35" s="37"/>
      <c r="C35" s="37"/>
      <c r="D35" s="37" t="s">
        <v>167</v>
      </c>
      <c r="E35" s="37" t="s">
        <v>168</v>
      </c>
      <c r="F35" s="37" t="s">
        <v>43</v>
      </c>
      <c r="G35" s="37" t="s">
        <v>200</v>
      </c>
      <c r="H35" s="37" t="s">
        <v>201</v>
      </c>
      <c r="I35" s="37" t="s">
        <v>52</v>
      </c>
      <c r="J35" s="37" t="s">
        <v>38</v>
      </c>
      <c r="K35" s="38">
        <v>1</v>
      </c>
      <c r="L35" s="37" t="s">
        <v>202</v>
      </c>
      <c r="M35" s="37" t="s">
        <v>203</v>
      </c>
      <c r="N35" s="37" t="s">
        <v>204</v>
      </c>
      <c r="O35" s="60">
        <v>184</v>
      </c>
      <c r="P35" s="60">
        <v>184</v>
      </c>
      <c r="Q35" s="40">
        <f t="shared" si="1"/>
        <v>1</v>
      </c>
      <c r="R35" s="37" t="s">
        <v>23</v>
      </c>
      <c r="S35" s="37" t="s">
        <v>205</v>
      </c>
      <c r="T35" s="37"/>
      <c r="U35" s="37"/>
      <c r="V35" s="37"/>
      <c r="W35" s="76"/>
      <c r="X35" s="77"/>
    </row>
    <row r="36" spans="1:24" s="78" customFormat="1" ht="114.75" customHeight="1">
      <c r="A36" s="39">
        <v>31</v>
      </c>
      <c r="B36" s="37"/>
      <c r="C36" s="37"/>
      <c r="D36" s="37" t="s">
        <v>206</v>
      </c>
      <c r="E36" s="37" t="s">
        <v>207</v>
      </c>
      <c r="F36" s="37" t="s">
        <v>43</v>
      </c>
      <c r="G36" s="37" t="s">
        <v>208</v>
      </c>
      <c r="H36" s="37" t="s">
        <v>209</v>
      </c>
      <c r="I36" s="37" t="s">
        <v>52</v>
      </c>
      <c r="J36" s="37" t="s">
        <v>210</v>
      </c>
      <c r="K36" s="38">
        <v>1</v>
      </c>
      <c r="L36" s="37" t="s">
        <v>143</v>
      </c>
      <c r="M36" s="37" t="s">
        <v>40</v>
      </c>
      <c r="N36" s="37" t="s">
        <v>104</v>
      </c>
      <c r="O36" s="39">
        <v>71</v>
      </c>
      <c r="P36" s="39">
        <v>71</v>
      </c>
      <c r="Q36" s="40">
        <f t="shared" si="1"/>
        <v>1</v>
      </c>
      <c r="R36" s="37" t="s">
        <v>23</v>
      </c>
      <c r="S36" s="37" t="s">
        <v>211</v>
      </c>
      <c r="T36" s="37"/>
      <c r="U36" s="37"/>
      <c r="V36" s="37"/>
      <c r="W36" s="76"/>
      <c r="X36" s="77"/>
    </row>
    <row r="37" spans="1:24" s="78" customFormat="1" ht="72" customHeight="1">
      <c r="A37" s="39">
        <v>32</v>
      </c>
      <c r="B37" s="37"/>
      <c r="C37" s="37"/>
      <c r="D37" s="37" t="s">
        <v>206</v>
      </c>
      <c r="E37" s="37" t="s">
        <v>207</v>
      </c>
      <c r="F37" s="37" t="s">
        <v>86</v>
      </c>
      <c r="G37" s="82" t="s">
        <v>212</v>
      </c>
      <c r="H37" s="37" t="s">
        <v>213</v>
      </c>
      <c r="I37" s="37" t="s">
        <v>52</v>
      </c>
      <c r="J37" s="37" t="s">
        <v>53</v>
      </c>
      <c r="K37" s="38">
        <v>1</v>
      </c>
      <c r="L37" s="37" t="s">
        <v>143</v>
      </c>
      <c r="M37" s="37" t="s">
        <v>40</v>
      </c>
      <c r="N37" s="37" t="s">
        <v>104</v>
      </c>
      <c r="O37" s="39" t="s">
        <v>78</v>
      </c>
      <c r="P37" s="39" t="s">
        <v>78</v>
      </c>
      <c r="Q37" s="39" t="s">
        <v>78</v>
      </c>
      <c r="R37" s="37" t="s">
        <v>78</v>
      </c>
      <c r="S37" s="98" t="s">
        <v>506</v>
      </c>
      <c r="T37" s="37"/>
      <c r="U37" s="37"/>
      <c r="V37" s="37"/>
      <c r="W37" s="76"/>
      <c r="X37" s="77"/>
    </row>
    <row r="38" spans="1:24" s="78" customFormat="1" ht="97.5" customHeight="1">
      <c r="A38" s="39">
        <v>33</v>
      </c>
      <c r="B38" s="37"/>
      <c r="C38" s="37"/>
      <c r="D38" s="37" t="s">
        <v>206</v>
      </c>
      <c r="E38" s="37" t="s">
        <v>207</v>
      </c>
      <c r="F38" s="37" t="s">
        <v>34</v>
      </c>
      <c r="G38" s="37" t="s">
        <v>214</v>
      </c>
      <c r="H38" s="37" t="s">
        <v>215</v>
      </c>
      <c r="I38" s="37" t="s">
        <v>52</v>
      </c>
      <c r="J38" s="37" t="s">
        <v>216</v>
      </c>
      <c r="K38" s="38">
        <v>1</v>
      </c>
      <c r="L38" s="37" t="s">
        <v>143</v>
      </c>
      <c r="M38" s="37" t="s">
        <v>40</v>
      </c>
      <c r="N38" s="37" t="s">
        <v>104</v>
      </c>
      <c r="O38" s="39">
        <v>97</v>
      </c>
      <c r="P38" s="39">
        <v>97</v>
      </c>
      <c r="Q38" s="40">
        <f t="shared" si="1"/>
        <v>1</v>
      </c>
      <c r="R38" s="37" t="s">
        <v>23</v>
      </c>
      <c r="S38" s="81" t="s">
        <v>217</v>
      </c>
      <c r="T38" s="37"/>
      <c r="U38" s="37"/>
      <c r="V38" s="37"/>
      <c r="W38" s="76"/>
      <c r="X38" s="77"/>
    </row>
    <row r="39" spans="1:24" s="78" customFormat="1" ht="99.75" customHeight="1">
      <c r="A39" s="39">
        <v>34</v>
      </c>
      <c r="B39" s="37"/>
      <c r="C39" s="37"/>
      <c r="D39" s="37" t="s">
        <v>206</v>
      </c>
      <c r="E39" s="37" t="s">
        <v>207</v>
      </c>
      <c r="F39" s="37" t="s">
        <v>86</v>
      </c>
      <c r="G39" s="37" t="s">
        <v>218</v>
      </c>
      <c r="H39" s="37" t="s">
        <v>219</v>
      </c>
      <c r="I39" s="37" t="s">
        <v>52</v>
      </c>
      <c r="J39" s="37" t="s">
        <v>220</v>
      </c>
      <c r="K39" s="38">
        <v>1</v>
      </c>
      <c r="L39" s="37" t="s">
        <v>143</v>
      </c>
      <c r="M39" s="37" t="s">
        <v>40</v>
      </c>
      <c r="N39" s="37" t="s">
        <v>104</v>
      </c>
      <c r="O39" s="39" t="s">
        <v>78</v>
      </c>
      <c r="P39" s="39" t="s">
        <v>78</v>
      </c>
      <c r="Q39" s="39" t="s">
        <v>78</v>
      </c>
      <c r="R39" s="37" t="s">
        <v>78</v>
      </c>
      <c r="S39" s="83" t="s">
        <v>507</v>
      </c>
      <c r="T39" s="37"/>
      <c r="U39" s="37"/>
      <c r="V39" s="37"/>
      <c r="W39" s="76"/>
      <c r="X39" s="77"/>
    </row>
    <row r="40" spans="1:24" s="78" customFormat="1" ht="72" customHeight="1">
      <c r="A40" s="39">
        <v>35</v>
      </c>
      <c r="B40" s="37"/>
      <c r="C40" s="37"/>
      <c r="D40" s="37" t="s">
        <v>206</v>
      </c>
      <c r="E40" s="37" t="s">
        <v>207</v>
      </c>
      <c r="F40" s="37" t="s">
        <v>34</v>
      </c>
      <c r="G40" s="37" t="s">
        <v>221</v>
      </c>
      <c r="H40" s="37" t="s">
        <v>222</v>
      </c>
      <c r="I40" s="37" t="s">
        <v>52</v>
      </c>
      <c r="J40" s="37" t="s">
        <v>38</v>
      </c>
      <c r="K40" s="38">
        <v>1</v>
      </c>
      <c r="L40" s="37" t="s">
        <v>143</v>
      </c>
      <c r="M40" s="37" t="s">
        <v>40</v>
      </c>
      <c r="N40" s="37" t="s">
        <v>104</v>
      </c>
      <c r="O40" s="39">
        <v>144</v>
      </c>
      <c r="P40" s="39">
        <v>144</v>
      </c>
      <c r="Q40" s="40">
        <f t="shared" si="1"/>
        <v>1</v>
      </c>
      <c r="R40" s="37" t="s">
        <v>23</v>
      </c>
      <c r="S40" s="81" t="s">
        <v>223</v>
      </c>
      <c r="T40" s="37"/>
      <c r="U40" s="37"/>
      <c r="V40" s="37"/>
      <c r="W40" s="76"/>
      <c r="X40" s="77"/>
    </row>
    <row r="41" spans="1:24" s="78" customFormat="1" ht="92.25" customHeight="1">
      <c r="A41" s="39">
        <v>36</v>
      </c>
      <c r="B41" s="37"/>
      <c r="C41" s="37"/>
      <c r="D41" s="37" t="s">
        <v>206</v>
      </c>
      <c r="E41" s="37" t="s">
        <v>207</v>
      </c>
      <c r="F41" s="37" t="s">
        <v>34</v>
      </c>
      <c r="G41" s="37" t="s">
        <v>224</v>
      </c>
      <c r="H41" s="37" t="s">
        <v>225</v>
      </c>
      <c r="I41" s="37" t="s">
        <v>52</v>
      </c>
      <c r="J41" s="37" t="s">
        <v>38</v>
      </c>
      <c r="K41" s="38">
        <v>1</v>
      </c>
      <c r="L41" s="37" t="s">
        <v>143</v>
      </c>
      <c r="M41" s="37" t="s">
        <v>40</v>
      </c>
      <c r="N41" s="37" t="s">
        <v>104</v>
      </c>
      <c r="O41" s="39">
        <v>7</v>
      </c>
      <c r="P41" s="39">
        <v>7</v>
      </c>
      <c r="Q41" s="40">
        <f t="shared" si="1"/>
        <v>1</v>
      </c>
      <c r="R41" s="37" t="s">
        <v>23</v>
      </c>
      <c r="S41" s="81" t="s">
        <v>226</v>
      </c>
      <c r="T41" s="37"/>
      <c r="U41" s="37"/>
      <c r="V41" s="37"/>
      <c r="W41" s="76"/>
      <c r="X41" s="77"/>
    </row>
    <row r="42" spans="1:24" s="78" customFormat="1" ht="112.5" customHeight="1">
      <c r="A42" s="39">
        <v>37</v>
      </c>
      <c r="B42" s="37"/>
      <c r="C42" s="37"/>
      <c r="D42" s="37" t="s">
        <v>206</v>
      </c>
      <c r="E42" s="37" t="s">
        <v>207</v>
      </c>
      <c r="F42" s="37" t="s">
        <v>43</v>
      </c>
      <c r="G42" s="37" t="s">
        <v>227</v>
      </c>
      <c r="H42" s="37" t="s">
        <v>228</v>
      </c>
      <c r="I42" s="37" t="s">
        <v>52</v>
      </c>
      <c r="J42" s="37" t="s">
        <v>229</v>
      </c>
      <c r="K42" s="38">
        <v>1</v>
      </c>
      <c r="L42" s="37" t="s">
        <v>143</v>
      </c>
      <c r="M42" s="37" t="s">
        <v>40</v>
      </c>
      <c r="N42" s="37" t="s">
        <v>104</v>
      </c>
      <c r="O42" s="39">
        <v>1</v>
      </c>
      <c r="P42" s="39">
        <v>1</v>
      </c>
      <c r="Q42" s="40">
        <f t="shared" si="1"/>
        <v>1</v>
      </c>
      <c r="R42" s="37" t="s">
        <v>23</v>
      </c>
      <c r="S42" s="83" t="s">
        <v>508</v>
      </c>
      <c r="T42" s="37"/>
      <c r="U42" s="37"/>
      <c r="V42" s="37"/>
      <c r="W42" s="76"/>
      <c r="X42" s="77"/>
    </row>
    <row r="43" spans="1:24" s="78" customFormat="1" ht="134.25" customHeight="1">
      <c r="A43" s="39">
        <v>38</v>
      </c>
      <c r="B43" s="37"/>
      <c r="C43" s="37"/>
      <c r="D43" s="37" t="s">
        <v>206</v>
      </c>
      <c r="E43" s="37" t="s">
        <v>207</v>
      </c>
      <c r="F43" s="37" t="s">
        <v>43</v>
      </c>
      <c r="G43" s="37" t="s">
        <v>230</v>
      </c>
      <c r="H43" s="37" t="s">
        <v>231</v>
      </c>
      <c r="I43" s="37" t="s">
        <v>52</v>
      </c>
      <c r="J43" s="37" t="s">
        <v>229</v>
      </c>
      <c r="K43" s="38">
        <v>1</v>
      </c>
      <c r="L43" s="37" t="s">
        <v>143</v>
      </c>
      <c r="M43" s="37" t="s">
        <v>40</v>
      </c>
      <c r="N43" s="37" t="s">
        <v>104</v>
      </c>
      <c r="O43" s="39">
        <v>14</v>
      </c>
      <c r="P43" s="39">
        <v>14</v>
      </c>
      <c r="Q43" s="40">
        <f t="shared" si="1"/>
        <v>1</v>
      </c>
      <c r="R43" s="37" t="s">
        <v>23</v>
      </c>
      <c r="S43" s="83" t="s">
        <v>509</v>
      </c>
      <c r="T43" s="37"/>
      <c r="U43" s="37"/>
      <c r="V43" s="37"/>
      <c r="W43" s="76"/>
      <c r="X43" s="77"/>
    </row>
    <row r="44" spans="1:24" s="78" customFormat="1" ht="151.5" customHeight="1">
      <c r="A44" s="39">
        <v>39</v>
      </c>
      <c r="B44" s="37"/>
      <c r="C44" s="37"/>
      <c r="D44" s="37" t="s">
        <v>206</v>
      </c>
      <c r="E44" s="37" t="s">
        <v>207</v>
      </c>
      <c r="F44" s="37" t="s">
        <v>43</v>
      </c>
      <c r="G44" s="37" t="s">
        <v>232</v>
      </c>
      <c r="H44" s="37" t="s">
        <v>233</v>
      </c>
      <c r="I44" s="37" t="s">
        <v>52</v>
      </c>
      <c r="J44" s="37" t="s">
        <v>229</v>
      </c>
      <c r="K44" s="38">
        <v>1</v>
      </c>
      <c r="L44" s="37" t="s">
        <v>143</v>
      </c>
      <c r="M44" s="37" t="s">
        <v>40</v>
      </c>
      <c r="N44" s="37" t="s">
        <v>104</v>
      </c>
      <c r="O44" s="39">
        <v>2</v>
      </c>
      <c r="P44" s="39">
        <v>2</v>
      </c>
      <c r="Q44" s="40">
        <f t="shared" si="1"/>
        <v>1</v>
      </c>
      <c r="R44" s="37" t="s">
        <v>23</v>
      </c>
      <c r="S44" s="83" t="s">
        <v>510</v>
      </c>
      <c r="T44" s="37"/>
      <c r="U44" s="37"/>
      <c r="V44" s="37"/>
      <c r="W44" s="76"/>
      <c r="X44" s="77"/>
    </row>
    <row r="45" spans="1:24" s="78" customFormat="1" ht="112.5" customHeight="1">
      <c r="A45" s="39">
        <v>40</v>
      </c>
      <c r="B45" s="37" t="s">
        <v>57</v>
      </c>
      <c r="C45" s="37" t="s">
        <v>234</v>
      </c>
      <c r="D45" s="37" t="s">
        <v>206</v>
      </c>
      <c r="E45" s="37" t="s">
        <v>207</v>
      </c>
      <c r="F45" s="37" t="s">
        <v>34</v>
      </c>
      <c r="G45" s="37" t="s">
        <v>235</v>
      </c>
      <c r="H45" s="37" t="s">
        <v>236</v>
      </c>
      <c r="I45" s="37" t="s">
        <v>52</v>
      </c>
      <c r="J45" s="37" t="s">
        <v>210</v>
      </c>
      <c r="K45" s="38">
        <v>1</v>
      </c>
      <c r="L45" s="37" t="s">
        <v>143</v>
      </c>
      <c r="M45" s="37" t="s">
        <v>40</v>
      </c>
      <c r="N45" s="37" t="s">
        <v>104</v>
      </c>
      <c r="O45" s="39" t="s">
        <v>78</v>
      </c>
      <c r="P45" s="39" t="s">
        <v>78</v>
      </c>
      <c r="Q45" s="39" t="s">
        <v>78</v>
      </c>
      <c r="R45" s="37" t="s">
        <v>78</v>
      </c>
      <c r="S45" s="37" t="s">
        <v>237</v>
      </c>
      <c r="T45" s="37"/>
      <c r="U45" s="37"/>
      <c r="V45" s="37"/>
      <c r="W45" s="76"/>
      <c r="X45" s="77"/>
    </row>
    <row r="46" spans="1:24" s="78" customFormat="1" ht="107.25" customHeight="1">
      <c r="A46" s="39">
        <v>41</v>
      </c>
      <c r="B46" s="37" t="s">
        <v>57</v>
      </c>
      <c r="C46" s="37" t="s">
        <v>234</v>
      </c>
      <c r="D46" s="37" t="s">
        <v>206</v>
      </c>
      <c r="E46" s="37" t="s">
        <v>207</v>
      </c>
      <c r="F46" s="37" t="s">
        <v>34</v>
      </c>
      <c r="G46" s="37" t="s">
        <v>238</v>
      </c>
      <c r="H46" s="37" t="s">
        <v>239</v>
      </c>
      <c r="I46" s="37" t="s">
        <v>52</v>
      </c>
      <c r="J46" s="37" t="s">
        <v>240</v>
      </c>
      <c r="K46" s="38">
        <v>1</v>
      </c>
      <c r="L46" s="37" t="s">
        <v>143</v>
      </c>
      <c r="M46" s="37" t="s">
        <v>40</v>
      </c>
      <c r="N46" s="37" t="s">
        <v>104</v>
      </c>
      <c r="O46" s="39">
        <v>3</v>
      </c>
      <c r="P46" s="39">
        <v>3</v>
      </c>
      <c r="Q46" s="40">
        <f t="shared" si="1"/>
        <v>1</v>
      </c>
      <c r="R46" s="37" t="s">
        <v>23</v>
      </c>
      <c r="S46" s="81" t="s">
        <v>241</v>
      </c>
      <c r="T46" s="37"/>
      <c r="U46" s="37"/>
      <c r="V46" s="37"/>
      <c r="W46" s="76"/>
      <c r="X46" s="77"/>
    </row>
    <row r="47" spans="1:24" s="78" customFormat="1" ht="108" customHeight="1">
      <c r="A47" s="39">
        <v>42</v>
      </c>
      <c r="B47" s="37" t="s">
        <v>57</v>
      </c>
      <c r="C47" s="37" t="s">
        <v>242</v>
      </c>
      <c r="D47" s="37" t="s">
        <v>206</v>
      </c>
      <c r="E47" s="37" t="s">
        <v>207</v>
      </c>
      <c r="F47" s="37" t="s">
        <v>86</v>
      </c>
      <c r="G47" s="37" t="s">
        <v>243</v>
      </c>
      <c r="H47" s="37" t="s">
        <v>244</v>
      </c>
      <c r="I47" s="37" t="s">
        <v>52</v>
      </c>
      <c r="J47" s="37" t="s">
        <v>53</v>
      </c>
      <c r="K47" s="38">
        <v>1</v>
      </c>
      <c r="L47" s="37" t="s">
        <v>143</v>
      </c>
      <c r="M47" s="37" t="s">
        <v>40</v>
      </c>
      <c r="N47" s="37" t="s">
        <v>104</v>
      </c>
      <c r="O47" s="39">
        <v>44</v>
      </c>
      <c r="P47" s="39">
        <v>44</v>
      </c>
      <c r="Q47" s="40">
        <f t="shared" si="1"/>
        <v>1</v>
      </c>
      <c r="R47" s="37" t="s">
        <v>23</v>
      </c>
      <c r="S47" s="81" t="s">
        <v>245</v>
      </c>
      <c r="T47" s="37"/>
      <c r="U47" s="37"/>
      <c r="V47" s="37"/>
      <c r="W47" s="76"/>
      <c r="X47" s="77"/>
    </row>
    <row r="48" spans="1:24" s="78" customFormat="1" ht="97.5" customHeight="1">
      <c r="A48" s="39">
        <v>43</v>
      </c>
      <c r="B48" s="37" t="s">
        <v>57</v>
      </c>
      <c r="C48" s="37" t="s">
        <v>242</v>
      </c>
      <c r="D48" s="37" t="s">
        <v>206</v>
      </c>
      <c r="E48" s="37" t="s">
        <v>207</v>
      </c>
      <c r="F48" s="37" t="s">
        <v>34</v>
      </c>
      <c r="G48" s="37" t="s">
        <v>246</v>
      </c>
      <c r="H48" s="37" t="s">
        <v>247</v>
      </c>
      <c r="I48" s="37" t="s">
        <v>52</v>
      </c>
      <c r="J48" s="37" t="s">
        <v>210</v>
      </c>
      <c r="K48" s="38">
        <v>1</v>
      </c>
      <c r="L48" s="37" t="s">
        <v>143</v>
      </c>
      <c r="M48" s="37" t="s">
        <v>40</v>
      </c>
      <c r="N48" s="37" t="s">
        <v>104</v>
      </c>
      <c r="O48" s="39">
        <v>11</v>
      </c>
      <c r="P48" s="39">
        <v>11</v>
      </c>
      <c r="Q48" s="40">
        <f t="shared" si="1"/>
        <v>1</v>
      </c>
      <c r="R48" s="37" t="s">
        <v>23</v>
      </c>
      <c r="S48" s="83" t="s">
        <v>511</v>
      </c>
      <c r="T48" s="37"/>
      <c r="U48" s="37"/>
      <c r="V48" s="37"/>
      <c r="W48" s="76"/>
      <c r="X48" s="77"/>
    </row>
    <row r="49" spans="1:24" s="78" customFormat="1" ht="114" customHeight="1">
      <c r="A49" s="39">
        <v>44</v>
      </c>
      <c r="B49" s="37" t="s">
        <v>57</v>
      </c>
      <c r="C49" s="37" t="s">
        <v>234</v>
      </c>
      <c r="D49" s="37" t="s">
        <v>206</v>
      </c>
      <c r="E49" s="37" t="s">
        <v>207</v>
      </c>
      <c r="F49" s="37" t="s">
        <v>86</v>
      </c>
      <c r="G49" s="37" t="s">
        <v>248</v>
      </c>
      <c r="H49" s="37" t="s">
        <v>249</v>
      </c>
      <c r="I49" s="37" t="s">
        <v>52</v>
      </c>
      <c r="J49" s="37" t="s">
        <v>240</v>
      </c>
      <c r="K49" s="38">
        <v>1</v>
      </c>
      <c r="L49" s="37" t="s">
        <v>143</v>
      </c>
      <c r="M49" s="37" t="s">
        <v>40</v>
      </c>
      <c r="N49" s="37" t="s">
        <v>104</v>
      </c>
      <c r="O49" s="39">
        <v>44</v>
      </c>
      <c r="P49" s="39">
        <v>44</v>
      </c>
      <c r="Q49" s="40">
        <f t="shared" si="1"/>
        <v>1</v>
      </c>
      <c r="R49" s="37" t="s">
        <v>23</v>
      </c>
      <c r="S49" s="81" t="s">
        <v>250</v>
      </c>
      <c r="T49" s="37"/>
      <c r="U49" s="37"/>
      <c r="V49" s="37"/>
      <c r="W49" s="76"/>
      <c r="X49" s="77"/>
    </row>
    <row r="50" spans="1:24" s="78" customFormat="1" ht="110.25" customHeight="1">
      <c r="A50" s="39">
        <v>45</v>
      </c>
      <c r="B50" s="37" t="s">
        <v>57</v>
      </c>
      <c r="C50" s="37" t="s">
        <v>242</v>
      </c>
      <c r="D50" s="37" t="s">
        <v>206</v>
      </c>
      <c r="E50" s="37" t="s">
        <v>207</v>
      </c>
      <c r="F50" s="37" t="s">
        <v>34</v>
      </c>
      <c r="G50" s="37" t="s">
        <v>251</v>
      </c>
      <c r="H50" s="37" t="s">
        <v>252</v>
      </c>
      <c r="I50" s="37" t="s">
        <v>52</v>
      </c>
      <c r="J50" s="37" t="s">
        <v>210</v>
      </c>
      <c r="K50" s="38">
        <v>1</v>
      </c>
      <c r="L50" s="37" t="s">
        <v>143</v>
      </c>
      <c r="M50" s="37" t="s">
        <v>40</v>
      </c>
      <c r="N50" s="37" t="s">
        <v>104</v>
      </c>
      <c r="O50" s="39">
        <v>98</v>
      </c>
      <c r="P50" s="39">
        <v>98</v>
      </c>
      <c r="Q50" s="40">
        <f t="shared" si="1"/>
        <v>1</v>
      </c>
      <c r="R50" s="37" t="s">
        <v>23</v>
      </c>
      <c r="S50" s="81" t="s">
        <v>253</v>
      </c>
      <c r="T50" s="37"/>
      <c r="U50" s="37"/>
      <c r="V50" s="37"/>
      <c r="W50" s="76"/>
      <c r="X50" s="77"/>
    </row>
    <row r="51" spans="1:24" s="78" customFormat="1" ht="189.75" customHeight="1">
      <c r="A51" s="39">
        <v>46</v>
      </c>
      <c r="B51" s="37" t="s">
        <v>57</v>
      </c>
      <c r="C51" s="37" t="s">
        <v>254</v>
      </c>
      <c r="D51" s="37" t="s">
        <v>255</v>
      </c>
      <c r="E51" s="37" t="s">
        <v>256</v>
      </c>
      <c r="F51" s="37" t="s">
        <v>86</v>
      </c>
      <c r="G51" s="37" t="s">
        <v>257</v>
      </c>
      <c r="H51" s="37" t="s">
        <v>258</v>
      </c>
      <c r="I51" s="37" t="s">
        <v>52</v>
      </c>
      <c r="J51" s="37" t="s">
        <v>66</v>
      </c>
      <c r="K51" s="38">
        <v>1</v>
      </c>
      <c r="L51" s="37" t="s">
        <v>143</v>
      </c>
      <c r="M51" s="37" t="s">
        <v>40</v>
      </c>
      <c r="N51" s="37" t="s">
        <v>104</v>
      </c>
      <c r="O51" s="59">
        <v>2715383528</v>
      </c>
      <c r="P51" s="59">
        <v>2788484088</v>
      </c>
      <c r="Q51" s="40">
        <v>0.97</v>
      </c>
      <c r="R51" s="37" t="s">
        <v>23</v>
      </c>
      <c r="S51" s="98" t="s">
        <v>512</v>
      </c>
      <c r="T51" s="37"/>
      <c r="U51" s="37"/>
      <c r="V51" s="37"/>
      <c r="W51" s="76"/>
      <c r="X51" s="77"/>
    </row>
    <row r="52" spans="1:24" s="78" customFormat="1" ht="174" customHeight="1">
      <c r="A52" s="39">
        <v>47</v>
      </c>
      <c r="B52" s="37" t="s">
        <v>57</v>
      </c>
      <c r="C52" s="37" t="s">
        <v>254</v>
      </c>
      <c r="D52" s="37" t="s">
        <v>255</v>
      </c>
      <c r="E52" s="37" t="s">
        <v>256</v>
      </c>
      <c r="F52" s="37" t="s">
        <v>86</v>
      </c>
      <c r="G52" s="37" t="s">
        <v>259</v>
      </c>
      <c r="H52" s="37" t="s">
        <v>260</v>
      </c>
      <c r="I52" s="37" t="s">
        <v>52</v>
      </c>
      <c r="J52" s="37" t="s">
        <v>66</v>
      </c>
      <c r="K52" s="38">
        <v>1</v>
      </c>
      <c r="L52" s="37" t="s">
        <v>110</v>
      </c>
      <c r="M52" s="37" t="s">
        <v>261</v>
      </c>
      <c r="N52" s="37" t="s">
        <v>145</v>
      </c>
      <c r="O52" s="59">
        <v>10106284266.1</v>
      </c>
      <c r="P52" s="59">
        <v>12603625853.1</v>
      </c>
      <c r="Q52" s="40">
        <v>0.8</v>
      </c>
      <c r="R52" s="37" t="s">
        <v>22</v>
      </c>
      <c r="S52" s="98" t="s">
        <v>513</v>
      </c>
      <c r="T52" s="37"/>
      <c r="U52" s="98" t="s">
        <v>514</v>
      </c>
      <c r="V52" s="37"/>
      <c r="W52" s="76"/>
      <c r="X52" s="77"/>
    </row>
    <row r="53" spans="1:24" s="78" customFormat="1" ht="72" customHeight="1">
      <c r="A53" s="39">
        <v>48</v>
      </c>
      <c r="B53" s="37" t="s">
        <v>57</v>
      </c>
      <c r="C53" s="37" t="s">
        <v>254</v>
      </c>
      <c r="D53" s="37" t="s">
        <v>255</v>
      </c>
      <c r="E53" s="37" t="s">
        <v>256</v>
      </c>
      <c r="F53" s="37" t="s">
        <v>86</v>
      </c>
      <c r="G53" s="37" t="s">
        <v>262</v>
      </c>
      <c r="H53" s="37" t="s">
        <v>263</v>
      </c>
      <c r="I53" s="37" t="s">
        <v>52</v>
      </c>
      <c r="J53" s="37" t="s">
        <v>66</v>
      </c>
      <c r="K53" s="38">
        <v>1</v>
      </c>
      <c r="L53" s="37" t="s">
        <v>110</v>
      </c>
      <c r="M53" s="37" t="s">
        <v>264</v>
      </c>
      <c r="N53" s="37" t="s">
        <v>104</v>
      </c>
      <c r="O53" s="59">
        <v>226690246670.45999</v>
      </c>
      <c r="P53" s="59">
        <v>229726350108.57001</v>
      </c>
      <c r="Q53" s="40">
        <v>0.99</v>
      </c>
      <c r="R53" s="37" t="s">
        <v>23</v>
      </c>
      <c r="S53" s="98" t="s">
        <v>515</v>
      </c>
      <c r="T53" s="37"/>
      <c r="U53" s="37"/>
      <c r="V53" s="37"/>
      <c r="W53" s="76"/>
      <c r="X53" s="77"/>
    </row>
    <row r="54" spans="1:24" s="78" customFormat="1" ht="186" customHeight="1">
      <c r="A54" s="39">
        <v>49</v>
      </c>
      <c r="B54" s="37" t="s">
        <v>57</v>
      </c>
      <c r="C54" s="37" t="s">
        <v>254</v>
      </c>
      <c r="D54" s="37" t="s">
        <v>255</v>
      </c>
      <c r="E54" s="37" t="s">
        <v>256</v>
      </c>
      <c r="F54" s="37" t="s">
        <v>86</v>
      </c>
      <c r="G54" s="37" t="s">
        <v>265</v>
      </c>
      <c r="H54" s="37" t="s">
        <v>266</v>
      </c>
      <c r="I54" s="37" t="s">
        <v>52</v>
      </c>
      <c r="J54" s="37" t="s">
        <v>66</v>
      </c>
      <c r="K54" s="38">
        <v>1</v>
      </c>
      <c r="L54" s="37" t="s">
        <v>110</v>
      </c>
      <c r="M54" s="37" t="s">
        <v>264</v>
      </c>
      <c r="N54" s="37" t="s">
        <v>104</v>
      </c>
      <c r="O54" s="59">
        <v>1033287724.05</v>
      </c>
      <c r="P54" s="59">
        <v>1154480089.49</v>
      </c>
      <c r="Q54" s="40">
        <v>0.9</v>
      </c>
      <c r="R54" s="37" t="s">
        <v>22</v>
      </c>
      <c r="S54" s="98" t="s">
        <v>516</v>
      </c>
      <c r="T54" s="37"/>
      <c r="U54" s="98" t="s">
        <v>514</v>
      </c>
      <c r="V54" s="37"/>
      <c r="W54" s="76"/>
      <c r="X54" s="77"/>
    </row>
    <row r="55" spans="1:24" s="78" customFormat="1" ht="72" customHeight="1">
      <c r="A55" s="39">
        <v>50</v>
      </c>
      <c r="B55" s="37"/>
      <c r="C55" s="37"/>
      <c r="D55" s="37" t="s">
        <v>255</v>
      </c>
      <c r="E55" s="37" t="s">
        <v>256</v>
      </c>
      <c r="F55" s="37" t="s">
        <v>86</v>
      </c>
      <c r="G55" s="37" t="s">
        <v>267</v>
      </c>
      <c r="H55" s="37" t="s">
        <v>268</v>
      </c>
      <c r="I55" s="37" t="s">
        <v>52</v>
      </c>
      <c r="J55" s="37" t="s">
        <v>124</v>
      </c>
      <c r="K55" s="38">
        <v>1</v>
      </c>
      <c r="L55" s="37" t="s">
        <v>269</v>
      </c>
      <c r="M55" s="37" t="s">
        <v>270</v>
      </c>
      <c r="N55" s="37" t="s">
        <v>271</v>
      </c>
      <c r="O55" s="39">
        <v>7399</v>
      </c>
      <c r="P55" s="39">
        <v>7399</v>
      </c>
      <c r="Q55" s="40">
        <f t="shared" ref="Q55" si="2">+O55/P55</f>
        <v>1</v>
      </c>
      <c r="R55" s="37" t="s">
        <v>23</v>
      </c>
      <c r="S55" s="37" t="s">
        <v>272</v>
      </c>
      <c r="T55" s="37"/>
      <c r="U55" s="37"/>
      <c r="V55" s="37"/>
      <c r="W55" s="76"/>
      <c r="X55" s="77"/>
    </row>
    <row r="56" spans="1:24" s="78" customFormat="1" ht="141" customHeight="1">
      <c r="A56" s="39">
        <v>51</v>
      </c>
      <c r="B56" s="37"/>
      <c r="C56" s="37"/>
      <c r="D56" s="37" t="s">
        <v>255</v>
      </c>
      <c r="E56" s="37" t="s">
        <v>256</v>
      </c>
      <c r="F56" s="37" t="s">
        <v>43</v>
      </c>
      <c r="G56" s="37" t="s">
        <v>273</v>
      </c>
      <c r="H56" s="37" t="s">
        <v>274</v>
      </c>
      <c r="I56" s="37" t="s">
        <v>52</v>
      </c>
      <c r="J56" s="37" t="s">
        <v>66</v>
      </c>
      <c r="K56" s="38">
        <v>1</v>
      </c>
      <c r="L56" s="37" t="s">
        <v>275</v>
      </c>
      <c r="M56" s="37" t="s">
        <v>276</v>
      </c>
      <c r="N56" s="37" t="s">
        <v>270</v>
      </c>
      <c r="O56" s="39">
        <v>53</v>
      </c>
      <c r="P56" s="39">
        <v>71</v>
      </c>
      <c r="Q56" s="40">
        <v>0.56999999999999995</v>
      </c>
      <c r="R56" s="37" t="s">
        <v>277</v>
      </c>
      <c r="S56" s="98" t="s">
        <v>517</v>
      </c>
      <c r="T56" s="98" t="s">
        <v>518</v>
      </c>
      <c r="U56" s="98" t="s">
        <v>519</v>
      </c>
      <c r="V56" s="37"/>
      <c r="W56" s="76"/>
      <c r="X56" s="77"/>
    </row>
    <row r="57" spans="1:24" s="78" customFormat="1" ht="99.75" customHeight="1">
      <c r="A57" s="39">
        <v>52</v>
      </c>
      <c r="B57" s="37" t="s">
        <v>57</v>
      </c>
      <c r="C57" s="37" t="s">
        <v>278</v>
      </c>
      <c r="D57" s="37" t="s">
        <v>255</v>
      </c>
      <c r="E57" s="37" t="s">
        <v>256</v>
      </c>
      <c r="F57" s="37" t="s">
        <v>43</v>
      </c>
      <c r="G57" s="37" t="s">
        <v>279</v>
      </c>
      <c r="H57" s="37" t="s">
        <v>280</v>
      </c>
      <c r="I57" s="37" t="s">
        <v>52</v>
      </c>
      <c r="J57" s="37" t="s">
        <v>66</v>
      </c>
      <c r="K57" s="38">
        <v>1</v>
      </c>
      <c r="L57" s="37" t="s">
        <v>143</v>
      </c>
      <c r="M57" s="37" t="s">
        <v>40</v>
      </c>
      <c r="N57" s="37" t="s">
        <v>104</v>
      </c>
      <c r="O57" s="39">
        <v>5</v>
      </c>
      <c r="P57" s="39">
        <v>5</v>
      </c>
      <c r="Q57" s="40">
        <f t="shared" ref="Q57" si="3">+O57/P57</f>
        <v>1</v>
      </c>
      <c r="R57" s="37" t="s">
        <v>23</v>
      </c>
      <c r="S57" s="98" t="s">
        <v>520</v>
      </c>
      <c r="T57" s="37"/>
      <c r="U57" s="37"/>
      <c r="V57" s="37"/>
      <c r="W57" s="76"/>
      <c r="X57" s="77"/>
    </row>
    <row r="58" spans="1:24" s="78" customFormat="1" ht="72" customHeight="1">
      <c r="A58" s="39">
        <v>53</v>
      </c>
      <c r="B58" s="37" t="s">
        <v>57</v>
      </c>
      <c r="C58" s="37" t="s">
        <v>281</v>
      </c>
      <c r="D58" s="37" t="s">
        <v>255</v>
      </c>
      <c r="E58" s="37" t="s">
        <v>256</v>
      </c>
      <c r="F58" s="37" t="s">
        <v>43</v>
      </c>
      <c r="G58" s="37" t="s">
        <v>282</v>
      </c>
      <c r="H58" s="37" t="s">
        <v>283</v>
      </c>
      <c r="I58" s="37" t="s">
        <v>52</v>
      </c>
      <c r="J58" s="37" t="s">
        <v>284</v>
      </c>
      <c r="K58" s="38">
        <v>0.33</v>
      </c>
      <c r="L58" s="37" t="s">
        <v>285</v>
      </c>
      <c r="M58" s="37" t="s">
        <v>286</v>
      </c>
      <c r="N58" s="37" t="s">
        <v>287</v>
      </c>
      <c r="O58" s="39" t="s">
        <v>78</v>
      </c>
      <c r="P58" s="39" t="s">
        <v>78</v>
      </c>
      <c r="Q58" s="39" t="s">
        <v>78</v>
      </c>
      <c r="R58" s="37" t="s">
        <v>78</v>
      </c>
      <c r="S58" s="37" t="s">
        <v>288</v>
      </c>
      <c r="T58" s="37"/>
      <c r="U58" s="37"/>
      <c r="V58" s="37"/>
      <c r="W58" s="76"/>
      <c r="X58" s="77"/>
    </row>
    <row r="59" spans="1:24" s="78" customFormat="1" ht="72" customHeight="1">
      <c r="A59" s="39">
        <v>54</v>
      </c>
      <c r="B59" s="37" t="s">
        <v>57</v>
      </c>
      <c r="C59" s="37" t="s">
        <v>289</v>
      </c>
      <c r="D59" s="37" t="s">
        <v>255</v>
      </c>
      <c r="E59" s="37" t="s">
        <v>256</v>
      </c>
      <c r="F59" s="37" t="s">
        <v>43</v>
      </c>
      <c r="G59" s="37" t="s">
        <v>290</v>
      </c>
      <c r="H59" s="37" t="s">
        <v>291</v>
      </c>
      <c r="I59" s="37" t="s">
        <v>52</v>
      </c>
      <c r="J59" s="37" t="s">
        <v>284</v>
      </c>
      <c r="K59" s="38">
        <v>0.63</v>
      </c>
      <c r="L59" s="37" t="s">
        <v>109</v>
      </c>
      <c r="M59" s="37" t="s">
        <v>292</v>
      </c>
      <c r="N59" s="37" t="s">
        <v>293</v>
      </c>
      <c r="O59" s="39" t="s">
        <v>78</v>
      </c>
      <c r="P59" s="39" t="s">
        <v>78</v>
      </c>
      <c r="Q59" s="39" t="s">
        <v>78</v>
      </c>
      <c r="R59" s="37" t="s">
        <v>78</v>
      </c>
      <c r="S59" s="37" t="s">
        <v>288</v>
      </c>
      <c r="T59" s="37"/>
      <c r="U59" s="37"/>
      <c r="V59" s="37"/>
      <c r="W59" s="76"/>
      <c r="X59" s="77"/>
    </row>
    <row r="60" spans="1:24" s="78" customFormat="1" ht="72" customHeight="1">
      <c r="A60" s="39">
        <v>55</v>
      </c>
      <c r="B60" s="37" t="s">
        <v>57</v>
      </c>
      <c r="C60" s="37" t="s">
        <v>289</v>
      </c>
      <c r="D60" s="37" t="s">
        <v>255</v>
      </c>
      <c r="E60" s="37" t="s">
        <v>256</v>
      </c>
      <c r="F60" s="37" t="s">
        <v>43</v>
      </c>
      <c r="G60" s="37" t="s">
        <v>294</v>
      </c>
      <c r="H60" s="37" t="s">
        <v>295</v>
      </c>
      <c r="I60" s="37" t="s">
        <v>52</v>
      </c>
      <c r="J60" s="37" t="s">
        <v>284</v>
      </c>
      <c r="K60" s="38">
        <v>1</v>
      </c>
      <c r="L60" s="37" t="s">
        <v>296</v>
      </c>
      <c r="M60" s="37" t="s">
        <v>297</v>
      </c>
      <c r="N60" s="37" t="s">
        <v>298</v>
      </c>
      <c r="O60" s="39" t="s">
        <v>78</v>
      </c>
      <c r="P60" s="39" t="s">
        <v>78</v>
      </c>
      <c r="Q60" s="39" t="s">
        <v>78</v>
      </c>
      <c r="R60" s="37" t="s">
        <v>78</v>
      </c>
      <c r="S60" s="37" t="s">
        <v>288</v>
      </c>
      <c r="T60" s="37"/>
      <c r="U60" s="37"/>
      <c r="V60" s="37"/>
      <c r="W60" s="76"/>
      <c r="X60" s="77"/>
    </row>
    <row r="61" spans="1:24" s="78" customFormat="1" ht="72" customHeight="1">
      <c r="A61" s="39">
        <v>56</v>
      </c>
      <c r="B61" s="37" t="s">
        <v>57</v>
      </c>
      <c r="C61" s="37" t="s">
        <v>289</v>
      </c>
      <c r="D61" s="37" t="s">
        <v>255</v>
      </c>
      <c r="E61" s="37" t="s">
        <v>256</v>
      </c>
      <c r="F61" s="37" t="s">
        <v>43</v>
      </c>
      <c r="G61" s="37" t="s">
        <v>299</v>
      </c>
      <c r="H61" s="37" t="s">
        <v>300</v>
      </c>
      <c r="I61" s="37" t="s">
        <v>52</v>
      </c>
      <c r="J61" s="37" t="s">
        <v>284</v>
      </c>
      <c r="K61" s="38">
        <v>0.33</v>
      </c>
      <c r="L61" s="37" t="s">
        <v>285</v>
      </c>
      <c r="M61" s="37" t="s">
        <v>286</v>
      </c>
      <c r="N61" s="37" t="s">
        <v>287</v>
      </c>
      <c r="O61" s="39" t="s">
        <v>78</v>
      </c>
      <c r="P61" s="39" t="s">
        <v>78</v>
      </c>
      <c r="Q61" s="39" t="s">
        <v>78</v>
      </c>
      <c r="R61" s="37" t="s">
        <v>78</v>
      </c>
      <c r="S61" s="37" t="s">
        <v>288</v>
      </c>
      <c r="T61" s="37"/>
      <c r="U61" s="37"/>
      <c r="V61" s="37"/>
      <c r="W61" s="76"/>
      <c r="X61" s="77"/>
    </row>
    <row r="62" spans="1:24" s="78" customFormat="1" ht="72" customHeight="1">
      <c r="A62" s="39">
        <v>57</v>
      </c>
      <c r="B62" s="37" t="s">
        <v>57</v>
      </c>
      <c r="C62" s="37" t="s">
        <v>289</v>
      </c>
      <c r="D62" s="37" t="s">
        <v>255</v>
      </c>
      <c r="E62" s="37" t="s">
        <v>256</v>
      </c>
      <c r="F62" s="37" t="s">
        <v>43</v>
      </c>
      <c r="G62" s="37" t="s">
        <v>301</v>
      </c>
      <c r="H62" s="37" t="s">
        <v>302</v>
      </c>
      <c r="I62" s="37" t="s">
        <v>52</v>
      </c>
      <c r="J62" s="37" t="s">
        <v>284</v>
      </c>
      <c r="K62" s="38">
        <v>0.63</v>
      </c>
      <c r="L62" s="37" t="s">
        <v>109</v>
      </c>
      <c r="M62" s="37" t="s">
        <v>292</v>
      </c>
      <c r="N62" s="37" t="s">
        <v>293</v>
      </c>
      <c r="O62" s="39" t="s">
        <v>78</v>
      </c>
      <c r="P62" s="39" t="s">
        <v>78</v>
      </c>
      <c r="Q62" s="39" t="s">
        <v>78</v>
      </c>
      <c r="R62" s="37" t="s">
        <v>78</v>
      </c>
      <c r="S62" s="37" t="s">
        <v>288</v>
      </c>
      <c r="T62" s="37"/>
      <c r="U62" s="37"/>
      <c r="V62" s="37"/>
      <c r="W62" s="76"/>
      <c r="X62" s="77"/>
    </row>
    <row r="63" spans="1:24" s="78" customFormat="1" ht="72" customHeight="1">
      <c r="A63" s="39">
        <v>58</v>
      </c>
      <c r="B63" s="37" t="s">
        <v>57</v>
      </c>
      <c r="C63" s="37" t="s">
        <v>289</v>
      </c>
      <c r="D63" s="37" t="s">
        <v>255</v>
      </c>
      <c r="E63" s="37" t="s">
        <v>256</v>
      </c>
      <c r="F63" s="37" t="s">
        <v>43</v>
      </c>
      <c r="G63" s="37" t="s">
        <v>303</v>
      </c>
      <c r="H63" s="37" t="s">
        <v>304</v>
      </c>
      <c r="I63" s="37" t="s">
        <v>52</v>
      </c>
      <c r="J63" s="37" t="s">
        <v>284</v>
      </c>
      <c r="K63" s="38">
        <v>1</v>
      </c>
      <c r="L63" s="37" t="s">
        <v>296</v>
      </c>
      <c r="M63" s="37" t="s">
        <v>297</v>
      </c>
      <c r="N63" s="37" t="s">
        <v>298</v>
      </c>
      <c r="O63" s="39" t="s">
        <v>78</v>
      </c>
      <c r="P63" s="39" t="s">
        <v>78</v>
      </c>
      <c r="Q63" s="39" t="s">
        <v>78</v>
      </c>
      <c r="R63" s="37" t="s">
        <v>78</v>
      </c>
      <c r="S63" s="37" t="s">
        <v>288</v>
      </c>
      <c r="T63" s="37"/>
      <c r="U63" s="37"/>
      <c r="V63" s="37"/>
      <c r="W63" s="76"/>
      <c r="X63" s="77"/>
    </row>
    <row r="64" spans="1:24" s="78" customFormat="1" ht="72" customHeight="1">
      <c r="A64" s="39">
        <v>59</v>
      </c>
      <c r="B64" s="37" t="s">
        <v>57</v>
      </c>
      <c r="C64" s="37" t="s">
        <v>289</v>
      </c>
      <c r="D64" s="37" t="s">
        <v>255</v>
      </c>
      <c r="E64" s="37" t="s">
        <v>256</v>
      </c>
      <c r="F64" s="37" t="s">
        <v>43</v>
      </c>
      <c r="G64" s="37" t="s">
        <v>305</v>
      </c>
      <c r="H64" s="37" t="s">
        <v>306</v>
      </c>
      <c r="I64" s="37" t="s">
        <v>52</v>
      </c>
      <c r="J64" s="37" t="s">
        <v>284</v>
      </c>
      <c r="K64" s="38">
        <v>0.33</v>
      </c>
      <c r="L64" s="37" t="s">
        <v>285</v>
      </c>
      <c r="M64" s="37" t="s">
        <v>286</v>
      </c>
      <c r="N64" s="37" t="s">
        <v>287</v>
      </c>
      <c r="O64" s="39" t="s">
        <v>78</v>
      </c>
      <c r="P64" s="39" t="s">
        <v>78</v>
      </c>
      <c r="Q64" s="39" t="s">
        <v>78</v>
      </c>
      <c r="R64" s="37" t="s">
        <v>78</v>
      </c>
      <c r="S64" s="37" t="s">
        <v>288</v>
      </c>
      <c r="T64" s="37"/>
      <c r="U64" s="37"/>
      <c r="V64" s="37"/>
      <c r="W64" s="76"/>
      <c r="X64" s="77"/>
    </row>
    <row r="65" spans="1:43" s="78" customFormat="1" ht="72" customHeight="1">
      <c r="A65" s="39">
        <v>60</v>
      </c>
      <c r="B65" s="37" t="s">
        <v>57</v>
      </c>
      <c r="C65" s="37" t="s">
        <v>289</v>
      </c>
      <c r="D65" s="37" t="s">
        <v>255</v>
      </c>
      <c r="E65" s="37" t="s">
        <v>256</v>
      </c>
      <c r="F65" s="37" t="s">
        <v>43</v>
      </c>
      <c r="G65" s="37" t="s">
        <v>307</v>
      </c>
      <c r="H65" s="37" t="s">
        <v>308</v>
      </c>
      <c r="I65" s="37" t="s">
        <v>52</v>
      </c>
      <c r="J65" s="37" t="s">
        <v>284</v>
      </c>
      <c r="K65" s="38">
        <v>0.63</v>
      </c>
      <c r="L65" s="37" t="s">
        <v>109</v>
      </c>
      <c r="M65" s="37" t="s">
        <v>292</v>
      </c>
      <c r="N65" s="37" t="s">
        <v>293</v>
      </c>
      <c r="O65" s="39" t="s">
        <v>78</v>
      </c>
      <c r="P65" s="39" t="s">
        <v>78</v>
      </c>
      <c r="Q65" s="39" t="s">
        <v>78</v>
      </c>
      <c r="R65" s="37" t="s">
        <v>78</v>
      </c>
      <c r="S65" s="37" t="s">
        <v>288</v>
      </c>
      <c r="T65" s="37"/>
      <c r="U65" s="37"/>
      <c r="V65" s="37"/>
      <c r="W65" s="76"/>
      <c r="X65" s="77"/>
    </row>
    <row r="66" spans="1:43" s="78" customFormat="1" ht="72" customHeight="1">
      <c r="A66" s="39">
        <v>61</v>
      </c>
      <c r="B66" s="37" t="s">
        <v>57</v>
      </c>
      <c r="C66" s="37" t="s">
        <v>289</v>
      </c>
      <c r="D66" s="37" t="s">
        <v>255</v>
      </c>
      <c r="E66" s="37" t="s">
        <v>256</v>
      </c>
      <c r="F66" s="37" t="s">
        <v>43</v>
      </c>
      <c r="G66" s="37" t="s">
        <v>309</v>
      </c>
      <c r="H66" s="37" t="s">
        <v>310</v>
      </c>
      <c r="I66" s="37" t="s">
        <v>52</v>
      </c>
      <c r="J66" s="37" t="s">
        <v>284</v>
      </c>
      <c r="K66" s="38">
        <v>1</v>
      </c>
      <c r="L66" s="37" t="s">
        <v>296</v>
      </c>
      <c r="M66" s="37" t="s">
        <v>297</v>
      </c>
      <c r="N66" s="37" t="s">
        <v>298</v>
      </c>
      <c r="O66" s="39" t="s">
        <v>78</v>
      </c>
      <c r="P66" s="39" t="s">
        <v>78</v>
      </c>
      <c r="Q66" s="39" t="s">
        <v>78</v>
      </c>
      <c r="R66" s="37" t="s">
        <v>78</v>
      </c>
      <c r="S66" s="37" t="s">
        <v>288</v>
      </c>
      <c r="T66" s="37"/>
      <c r="U66" s="37"/>
      <c r="V66" s="37"/>
      <c r="W66" s="76"/>
      <c r="X66" s="77"/>
    </row>
    <row r="67" spans="1:43" s="78" customFormat="1" ht="72" customHeight="1">
      <c r="A67" s="39">
        <v>62</v>
      </c>
      <c r="B67" s="37"/>
      <c r="C67" s="37"/>
      <c r="D67" s="37" t="s">
        <v>255</v>
      </c>
      <c r="E67" s="37" t="s">
        <v>256</v>
      </c>
      <c r="F67" s="37" t="s">
        <v>86</v>
      </c>
      <c r="G67" s="37" t="s">
        <v>311</v>
      </c>
      <c r="H67" s="37" t="s">
        <v>312</v>
      </c>
      <c r="I67" s="37" t="s">
        <v>52</v>
      </c>
      <c r="J67" s="37" t="s">
        <v>124</v>
      </c>
      <c r="K67" s="38">
        <v>1</v>
      </c>
      <c r="L67" s="37" t="s">
        <v>313</v>
      </c>
      <c r="M67" s="37" t="s">
        <v>314</v>
      </c>
      <c r="N67" s="38">
        <v>1</v>
      </c>
      <c r="O67" s="39">
        <v>1</v>
      </c>
      <c r="P67" s="39">
        <v>1</v>
      </c>
      <c r="Q67" s="40">
        <f t="shared" ref="Q67:Q72" si="4">+O67/P67</f>
        <v>1</v>
      </c>
      <c r="R67" s="37" t="s">
        <v>23</v>
      </c>
      <c r="S67" s="98" t="s">
        <v>521</v>
      </c>
      <c r="T67" s="37"/>
      <c r="U67" s="37"/>
      <c r="V67" s="37"/>
      <c r="W67" s="76"/>
      <c r="X67" s="77"/>
    </row>
    <row r="68" spans="1:43" s="78" customFormat="1" ht="160.5" customHeight="1">
      <c r="A68" s="39">
        <v>63</v>
      </c>
      <c r="B68" s="37"/>
      <c r="C68" s="37"/>
      <c r="D68" s="98" t="s">
        <v>522</v>
      </c>
      <c r="E68" s="37" t="s">
        <v>315</v>
      </c>
      <c r="F68" s="37" t="s">
        <v>86</v>
      </c>
      <c r="G68" s="37" t="s">
        <v>316</v>
      </c>
      <c r="H68" s="37" t="s">
        <v>317</v>
      </c>
      <c r="I68" s="37" t="s">
        <v>52</v>
      </c>
      <c r="J68" s="37" t="s">
        <v>318</v>
      </c>
      <c r="K68" s="38">
        <v>0.1</v>
      </c>
      <c r="L68" s="37" t="s">
        <v>319</v>
      </c>
      <c r="M68" s="37" t="s">
        <v>320</v>
      </c>
      <c r="N68" s="37" t="s">
        <v>321</v>
      </c>
      <c r="O68" s="39">
        <v>15</v>
      </c>
      <c r="P68" s="39">
        <v>15</v>
      </c>
      <c r="Q68" s="40">
        <f t="shared" si="4"/>
        <v>1</v>
      </c>
      <c r="R68" s="37" t="s">
        <v>23</v>
      </c>
      <c r="S68" s="85" t="s">
        <v>322</v>
      </c>
      <c r="T68" s="37"/>
      <c r="U68" s="37"/>
      <c r="V68" s="37"/>
      <c r="W68" s="76"/>
      <c r="X68" s="77"/>
      <c r="Y68" s="84"/>
      <c r="Z68" s="84"/>
      <c r="AA68" s="84"/>
      <c r="AB68" s="84"/>
      <c r="AC68" s="84"/>
      <c r="AD68" s="84"/>
      <c r="AE68" s="84"/>
      <c r="AF68" s="84"/>
      <c r="AG68" s="84"/>
      <c r="AH68" s="84"/>
      <c r="AI68" s="84"/>
      <c r="AJ68" s="84"/>
      <c r="AK68" s="84"/>
      <c r="AL68" s="84"/>
      <c r="AM68" s="84"/>
      <c r="AN68" s="84"/>
      <c r="AO68" s="84"/>
      <c r="AP68" s="84"/>
      <c r="AQ68" s="84"/>
    </row>
    <row r="69" spans="1:43" s="78" customFormat="1" ht="72" customHeight="1">
      <c r="A69" s="39">
        <v>64</v>
      </c>
      <c r="B69" s="37"/>
      <c r="C69" s="37"/>
      <c r="D69" s="98" t="s">
        <v>522</v>
      </c>
      <c r="E69" s="37" t="s">
        <v>315</v>
      </c>
      <c r="F69" s="37" t="s">
        <v>86</v>
      </c>
      <c r="G69" s="37" t="s">
        <v>323</v>
      </c>
      <c r="H69" s="37" t="s">
        <v>324</v>
      </c>
      <c r="I69" s="37" t="s">
        <v>52</v>
      </c>
      <c r="J69" s="37" t="s">
        <v>318</v>
      </c>
      <c r="K69" s="38">
        <v>1</v>
      </c>
      <c r="L69" s="37" t="s">
        <v>109</v>
      </c>
      <c r="M69" s="37" t="s">
        <v>325</v>
      </c>
      <c r="N69" s="37" t="s">
        <v>145</v>
      </c>
      <c r="O69" s="39">
        <v>467</v>
      </c>
      <c r="P69" s="39">
        <v>467</v>
      </c>
      <c r="Q69" s="40">
        <f t="shared" si="4"/>
        <v>1</v>
      </c>
      <c r="R69" s="37" t="s">
        <v>23</v>
      </c>
      <c r="S69" s="37" t="s">
        <v>326</v>
      </c>
      <c r="T69" s="37"/>
      <c r="U69" s="37"/>
      <c r="V69" s="37"/>
      <c r="W69" s="76"/>
      <c r="X69" s="77"/>
    </row>
    <row r="70" spans="1:43" s="78" customFormat="1" ht="72" customHeight="1">
      <c r="A70" s="39">
        <v>65</v>
      </c>
      <c r="B70" s="37"/>
      <c r="C70" s="37"/>
      <c r="D70" s="98" t="s">
        <v>522</v>
      </c>
      <c r="E70" s="37" t="s">
        <v>315</v>
      </c>
      <c r="F70" s="37" t="s">
        <v>86</v>
      </c>
      <c r="G70" s="37" t="s">
        <v>327</v>
      </c>
      <c r="H70" s="37" t="s">
        <v>328</v>
      </c>
      <c r="I70" s="37" t="s">
        <v>52</v>
      </c>
      <c r="J70" s="37" t="s">
        <v>318</v>
      </c>
      <c r="K70" s="38">
        <v>1</v>
      </c>
      <c r="L70" s="37" t="s">
        <v>109</v>
      </c>
      <c r="M70" s="37" t="s">
        <v>325</v>
      </c>
      <c r="N70" s="37" t="s">
        <v>145</v>
      </c>
      <c r="O70" s="39">
        <v>15</v>
      </c>
      <c r="P70" s="39">
        <v>15</v>
      </c>
      <c r="Q70" s="40">
        <f t="shared" si="4"/>
        <v>1</v>
      </c>
      <c r="R70" s="37" t="s">
        <v>23</v>
      </c>
      <c r="S70" s="37" t="s">
        <v>329</v>
      </c>
      <c r="T70" s="37"/>
      <c r="U70" s="37"/>
      <c r="V70" s="37"/>
      <c r="W70" s="76"/>
      <c r="X70" s="77"/>
      <c r="Y70" s="84"/>
      <c r="Z70" s="84"/>
      <c r="AA70" s="84"/>
      <c r="AB70" s="84"/>
      <c r="AC70" s="84"/>
      <c r="AD70" s="84"/>
      <c r="AE70" s="84"/>
      <c r="AF70" s="84"/>
      <c r="AG70" s="84"/>
      <c r="AH70" s="84"/>
      <c r="AI70" s="84"/>
      <c r="AJ70" s="84"/>
      <c r="AK70" s="84"/>
      <c r="AL70" s="84"/>
      <c r="AM70" s="84"/>
      <c r="AN70" s="84"/>
      <c r="AO70" s="84"/>
      <c r="AP70" s="84"/>
      <c r="AQ70" s="84"/>
    </row>
    <row r="71" spans="1:43" s="78" customFormat="1" ht="72" customHeight="1">
      <c r="A71" s="39">
        <v>66</v>
      </c>
      <c r="B71" s="37"/>
      <c r="C71" s="37"/>
      <c r="D71" s="98" t="s">
        <v>522</v>
      </c>
      <c r="E71" s="37" t="s">
        <v>315</v>
      </c>
      <c r="F71" s="37" t="s">
        <v>86</v>
      </c>
      <c r="G71" s="37" t="s">
        <v>330</v>
      </c>
      <c r="H71" s="37" t="s">
        <v>331</v>
      </c>
      <c r="I71" s="37" t="s">
        <v>52</v>
      </c>
      <c r="J71" s="37" t="s">
        <v>318</v>
      </c>
      <c r="K71" s="38">
        <v>1</v>
      </c>
      <c r="L71" s="37" t="s">
        <v>109</v>
      </c>
      <c r="M71" s="37" t="s">
        <v>325</v>
      </c>
      <c r="N71" s="37" t="s">
        <v>145</v>
      </c>
      <c r="O71" s="60">
        <v>234</v>
      </c>
      <c r="P71" s="60">
        <v>234</v>
      </c>
      <c r="Q71" s="40">
        <f t="shared" si="4"/>
        <v>1</v>
      </c>
      <c r="R71" s="37" t="s">
        <v>23</v>
      </c>
      <c r="S71" s="98" t="s">
        <v>523</v>
      </c>
      <c r="T71" s="37"/>
      <c r="U71" s="37"/>
      <c r="V71" s="37"/>
      <c r="W71" s="76"/>
      <c r="X71" s="77"/>
    </row>
    <row r="72" spans="1:43" s="78" customFormat="1" ht="72" customHeight="1">
      <c r="A72" s="39">
        <v>67</v>
      </c>
      <c r="B72" s="37" t="s">
        <v>57</v>
      </c>
      <c r="C72" s="37" t="s">
        <v>332</v>
      </c>
      <c r="D72" s="98" t="s">
        <v>522</v>
      </c>
      <c r="E72" s="37" t="s">
        <v>315</v>
      </c>
      <c r="F72" s="37" t="s">
        <v>43</v>
      </c>
      <c r="G72" s="37" t="s">
        <v>333</v>
      </c>
      <c r="H72" s="37" t="s">
        <v>334</v>
      </c>
      <c r="I72" s="37" t="s">
        <v>52</v>
      </c>
      <c r="J72" s="37" t="s">
        <v>318</v>
      </c>
      <c r="K72" s="38">
        <v>1</v>
      </c>
      <c r="L72" s="37" t="s">
        <v>335</v>
      </c>
      <c r="M72" s="37" t="s">
        <v>336</v>
      </c>
      <c r="N72" s="37" t="s">
        <v>337</v>
      </c>
      <c r="O72" s="87">
        <v>78</v>
      </c>
      <c r="P72" s="87">
        <v>78</v>
      </c>
      <c r="Q72" s="40">
        <f t="shared" si="4"/>
        <v>1</v>
      </c>
      <c r="R72" s="37" t="s">
        <v>23</v>
      </c>
      <c r="S72" s="98" t="s">
        <v>524</v>
      </c>
      <c r="T72" s="37"/>
      <c r="U72" s="37"/>
      <c r="V72" s="37"/>
      <c r="W72" s="76"/>
      <c r="X72" s="77"/>
    </row>
    <row r="73" spans="1:43" s="78" customFormat="1" ht="149.25" customHeight="1">
      <c r="A73" s="39">
        <v>68</v>
      </c>
      <c r="B73" s="37" t="s">
        <v>57</v>
      </c>
      <c r="C73" s="37" t="s">
        <v>332</v>
      </c>
      <c r="D73" s="98" t="s">
        <v>522</v>
      </c>
      <c r="E73" s="37" t="s">
        <v>315</v>
      </c>
      <c r="F73" s="37" t="s">
        <v>43</v>
      </c>
      <c r="G73" s="37" t="s">
        <v>338</v>
      </c>
      <c r="H73" s="37" t="s">
        <v>339</v>
      </c>
      <c r="I73" s="37" t="s">
        <v>52</v>
      </c>
      <c r="J73" s="37" t="s">
        <v>318</v>
      </c>
      <c r="K73" s="38">
        <v>0.3</v>
      </c>
      <c r="L73" s="37" t="s">
        <v>340</v>
      </c>
      <c r="M73" s="37" t="s">
        <v>341</v>
      </c>
      <c r="N73" s="37" t="s">
        <v>337</v>
      </c>
      <c r="O73" s="87">
        <v>3921943855.9099998</v>
      </c>
      <c r="P73" s="88">
        <v>15410062403</v>
      </c>
      <c r="Q73" s="61">
        <f>(O73/P73)/K73</f>
        <v>0.84835128142126226</v>
      </c>
      <c r="R73" s="37" t="s">
        <v>23</v>
      </c>
      <c r="S73" s="98" t="s">
        <v>342</v>
      </c>
      <c r="T73" s="37"/>
      <c r="U73" s="37"/>
      <c r="V73" s="37"/>
      <c r="W73" s="76"/>
      <c r="X73" s="77"/>
    </row>
    <row r="74" spans="1:43" s="78" customFormat="1" ht="72" customHeight="1">
      <c r="A74" s="39">
        <v>69</v>
      </c>
      <c r="B74" s="37"/>
      <c r="C74" s="37"/>
      <c r="D74" s="37" t="s">
        <v>343</v>
      </c>
      <c r="E74" s="37" t="s">
        <v>344</v>
      </c>
      <c r="F74" s="37" t="s">
        <v>43</v>
      </c>
      <c r="G74" s="37" t="s">
        <v>345</v>
      </c>
      <c r="H74" s="37" t="s">
        <v>346</v>
      </c>
      <c r="I74" s="37" t="s">
        <v>52</v>
      </c>
      <c r="J74" s="37" t="s">
        <v>318</v>
      </c>
      <c r="K74" s="38">
        <v>1</v>
      </c>
      <c r="L74" s="37" t="s">
        <v>109</v>
      </c>
      <c r="M74" s="37" t="s">
        <v>325</v>
      </c>
      <c r="N74" s="37" t="s">
        <v>145</v>
      </c>
      <c r="O74" s="39">
        <v>11</v>
      </c>
      <c r="P74" s="39">
        <v>11</v>
      </c>
      <c r="Q74" s="40">
        <f t="shared" ref="Q74:Q79" si="5">+O74/P74</f>
        <v>1</v>
      </c>
      <c r="R74" s="37" t="s">
        <v>23</v>
      </c>
      <c r="S74" s="98" t="s">
        <v>525</v>
      </c>
      <c r="T74" s="37"/>
      <c r="U74" s="37"/>
      <c r="V74" s="37"/>
      <c r="W74" s="76"/>
      <c r="X74" s="77"/>
    </row>
    <row r="75" spans="1:43" s="78" customFormat="1" ht="88.5" customHeight="1">
      <c r="A75" s="39">
        <v>70</v>
      </c>
      <c r="B75" s="37"/>
      <c r="C75" s="37"/>
      <c r="D75" s="37" t="s">
        <v>343</v>
      </c>
      <c r="E75" s="37" t="s">
        <v>344</v>
      </c>
      <c r="F75" s="37" t="s">
        <v>43</v>
      </c>
      <c r="G75" s="37" t="s">
        <v>347</v>
      </c>
      <c r="H75" s="37" t="s">
        <v>348</v>
      </c>
      <c r="I75" s="37" t="s">
        <v>52</v>
      </c>
      <c r="J75" s="37" t="s">
        <v>318</v>
      </c>
      <c r="K75" s="38">
        <v>1</v>
      </c>
      <c r="L75" s="37" t="s">
        <v>109</v>
      </c>
      <c r="M75" s="37" t="s">
        <v>325</v>
      </c>
      <c r="N75" s="37" t="s">
        <v>145</v>
      </c>
      <c r="O75" s="39">
        <v>126</v>
      </c>
      <c r="P75" s="39">
        <v>126</v>
      </c>
      <c r="Q75" s="40">
        <f t="shared" si="5"/>
        <v>1</v>
      </c>
      <c r="R75" s="37" t="s">
        <v>23</v>
      </c>
      <c r="S75" s="81" t="s">
        <v>349</v>
      </c>
      <c r="T75" s="37"/>
      <c r="U75" s="37"/>
      <c r="V75" s="37"/>
      <c r="W75" s="76"/>
      <c r="X75" s="77"/>
    </row>
    <row r="76" spans="1:43" s="78" customFormat="1" ht="150.75" customHeight="1">
      <c r="A76" s="39">
        <v>71</v>
      </c>
      <c r="B76" s="37" t="s">
        <v>57</v>
      </c>
      <c r="C76" s="37" t="s">
        <v>350</v>
      </c>
      <c r="D76" s="37" t="s">
        <v>343</v>
      </c>
      <c r="E76" s="37" t="s">
        <v>344</v>
      </c>
      <c r="F76" s="37" t="s">
        <v>43</v>
      </c>
      <c r="G76" s="37" t="s">
        <v>351</v>
      </c>
      <c r="H76" s="37" t="s">
        <v>352</v>
      </c>
      <c r="I76" s="37" t="s">
        <v>52</v>
      </c>
      <c r="J76" s="37" t="s">
        <v>318</v>
      </c>
      <c r="K76" s="38">
        <v>1</v>
      </c>
      <c r="L76" s="37" t="s">
        <v>109</v>
      </c>
      <c r="M76" s="37" t="s">
        <v>325</v>
      </c>
      <c r="N76" s="37" t="s">
        <v>145</v>
      </c>
      <c r="O76" s="39">
        <v>125</v>
      </c>
      <c r="P76" s="39">
        <v>125</v>
      </c>
      <c r="Q76" s="40">
        <f t="shared" si="5"/>
        <v>1</v>
      </c>
      <c r="R76" s="37" t="s">
        <v>23</v>
      </c>
      <c r="S76" s="81" t="s">
        <v>353</v>
      </c>
      <c r="T76" s="89"/>
      <c r="U76" s="37"/>
      <c r="V76" s="37"/>
      <c r="W76" s="76"/>
      <c r="X76" s="77"/>
    </row>
    <row r="77" spans="1:43" s="78" customFormat="1" ht="72" customHeight="1">
      <c r="A77" s="39">
        <v>72</v>
      </c>
      <c r="B77" s="37" t="s">
        <v>57</v>
      </c>
      <c r="C77" s="37" t="s">
        <v>350</v>
      </c>
      <c r="D77" s="37" t="s">
        <v>343</v>
      </c>
      <c r="E77" s="37" t="s">
        <v>344</v>
      </c>
      <c r="F77" s="37" t="s">
        <v>43</v>
      </c>
      <c r="G77" s="37" t="s">
        <v>354</v>
      </c>
      <c r="H77" s="37" t="s">
        <v>355</v>
      </c>
      <c r="I77" s="37" t="s">
        <v>52</v>
      </c>
      <c r="J77" s="37" t="s">
        <v>318</v>
      </c>
      <c r="K77" s="38">
        <v>1</v>
      </c>
      <c r="L77" s="37" t="s">
        <v>109</v>
      </c>
      <c r="M77" s="37" t="s">
        <v>325</v>
      </c>
      <c r="N77" s="37" t="s">
        <v>145</v>
      </c>
      <c r="O77" s="90">
        <v>453</v>
      </c>
      <c r="P77" s="90">
        <v>453</v>
      </c>
      <c r="Q77" s="40">
        <f t="shared" si="5"/>
        <v>1</v>
      </c>
      <c r="R77" s="37" t="s">
        <v>23</v>
      </c>
      <c r="S77" s="37" t="s">
        <v>356</v>
      </c>
      <c r="T77" s="37"/>
      <c r="U77" s="37"/>
      <c r="V77" s="37"/>
      <c r="W77" s="76"/>
      <c r="X77" s="77"/>
      <c r="Y77" s="84"/>
      <c r="Z77" s="84"/>
      <c r="AA77" s="84"/>
      <c r="AB77" s="84"/>
      <c r="AC77" s="84"/>
      <c r="AD77" s="84"/>
      <c r="AE77" s="84"/>
      <c r="AF77" s="84"/>
      <c r="AG77" s="84"/>
      <c r="AH77" s="84"/>
      <c r="AI77" s="84"/>
      <c r="AJ77" s="84"/>
      <c r="AK77" s="84"/>
      <c r="AL77" s="84"/>
      <c r="AM77" s="84"/>
      <c r="AN77" s="84"/>
      <c r="AO77" s="84"/>
      <c r="AP77" s="84"/>
      <c r="AQ77" s="84"/>
    </row>
    <row r="78" spans="1:43" s="78" customFormat="1" ht="148.5">
      <c r="A78" s="39">
        <v>73</v>
      </c>
      <c r="B78" s="37" t="s">
        <v>57</v>
      </c>
      <c r="C78" s="37" t="s">
        <v>350</v>
      </c>
      <c r="D78" s="37" t="s">
        <v>343</v>
      </c>
      <c r="E78" s="37" t="s">
        <v>344</v>
      </c>
      <c r="F78" s="37" t="s">
        <v>43</v>
      </c>
      <c r="G78" s="37" t="s">
        <v>357</v>
      </c>
      <c r="H78" s="37" t="s">
        <v>358</v>
      </c>
      <c r="I78" s="37" t="s">
        <v>52</v>
      </c>
      <c r="J78" s="37" t="s">
        <v>318</v>
      </c>
      <c r="K78" s="38">
        <v>1</v>
      </c>
      <c r="L78" s="37" t="s">
        <v>109</v>
      </c>
      <c r="M78" s="37" t="s">
        <v>325</v>
      </c>
      <c r="N78" s="37" t="s">
        <v>145</v>
      </c>
      <c r="O78" s="39">
        <v>125</v>
      </c>
      <c r="P78" s="39">
        <v>125</v>
      </c>
      <c r="Q78" s="40">
        <f t="shared" si="5"/>
        <v>1</v>
      </c>
      <c r="R78" s="37" t="s">
        <v>23</v>
      </c>
      <c r="S78" s="37" t="s">
        <v>359</v>
      </c>
      <c r="T78" s="37"/>
      <c r="U78" s="37"/>
      <c r="V78" s="37"/>
      <c r="W78" s="76"/>
      <c r="X78" s="77"/>
    </row>
    <row r="79" spans="1:43" s="78" customFormat="1" ht="72" customHeight="1">
      <c r="A79" s="39">
        <v>74</v>
      </c>
      <c r="B79" s="37" t="s">
        <v>57</v>
      </c>
      <c r="C79" s="37" t="s">
        <v>350</v>
      </c>
      <c r="D79" s="37" t="s">
        <v>343</v>
      </c>
      <c r="E79" s="37" t="s">
        <v>344</v>
      </c>
      <c r="F79" s="37" t="s">
        <v>43</v>
      </c>
      <c r="G79" s="37" t="s">
        <v>360</v>
      </c>
      <c r="H79" s="37" t="s">
        <v>361</v>
      </c>
      <c r="I79" s="37" t="s">
        <v>52</v>
      </c>
      <c r="J79" s="37" t="s">
        <v>318</v>
      </c>
      <c r="K79" s="38">
        <v>1</v>
      </c>
      <c r="L79" s="37" t="s">
        <v>109</v>
      </c>
      <c r="M79" s="37" t="s">
        <v>325</v>
      </c>
      <c r="N79" s="37" t="s">
        <v>145</v>
      </c>
      <c r="O79" s="39">
        <v>453</v>
      </c>
      <c r="P79" s="39">
        <v>453</v>
      </c>
      <c r="Q79" s="40">
        <f t="shared" si="5"/>
        <v>1</v>
      </c>
      <c r="R79" s="37" t="s">
        <v>23</v>
      </c>
      <c r="S79" s="37" t="s">
        <v>356</v>
      </c>
      <c r="T79" s="37"/>
      <c r="U79" s="37"/>
      <c r="V79" s="37"/>
      <c r="W79" s="76"/>
      <c r="X79" s="77"/>
    </row>
    <row r="80" spans="1:43" s="78" customFormat="1" ht="72" customHeight="1">
      <c r="A80" s="39">
        <v>75</v>
      </c>
      <c r="B80" s="37" t="s">
        <v>57</v>
      </c>
      <c r="C80" s="37" t="s">
        <v>350</v>
      </c>
      <c r="D80" s="37" t="s">
        <v>343</v>
      </c>
      <c r="E80" s="37" t="s">
        <v>344</v>
      </c>
      <c r="F80" s="37" t="s">
        <v>86</v>
      </c>
      <c r="G80" s="37" t="s">
        <v>362</v>
      </c>
      <c r="H80" s="37" t="s">
        <v>363</v>
      </c>
      <c r="I80" s="37" t="s">
        <v>52</v>
      </c>
      <c r="J80" s="37" t="s">
        <v>142</v>
      </c>
      <c r="K80" s="38">
        <v>1</v>
      </c>
      <c r="L80" s="37" t="s">
        <v>109</v>
      </c>
      <c r="M80" s="37" t="s">
        <v>325</v>
      </c>
      <c r="N80" s="37" t="s">
        <v>145</v>
      </c>
      <c r="O80" s="39">
        <v>23</v>
      </c>
      <c r="P80" s="39">
        <v>42</v>
      </c>
      <c r="Q80" s="40">
        <v>0.55000000000000004</v>
      </c>
      <c r="R80" s="37" t="s">
        <v>22</v>
      </c>
      <c r="S80" s="37" t="s">
        <v>364</v>
      </c>
      <c r="T80" s="37">
        <f>O80/P80</f>
        <v>0.54761904761904767</v>
      </c>
      <c r="U80" s="91" t="s">
        <v>526</v>
      </c>
      <c r="V80" s="60" t="s">
        <v>365</v>
      </c>
      <c r="W80" s="76"/>
      <c r="X80" s="77"/>
    </row>
    <row r="81" spans="1:43" s="78" customFormat="1" ht="72" customHeight="1">
      <c r="A81" s="39">
        <v>76</v>
      </c>
      <c r="B81" s="37"/>
      <c r="C81" s="37"/>
      <c r="D81" s="37" t="s">
        <v>366</v>
      </c>
      <c r="E81" s="37" t="s">
        <v>367</v>
      </c>
      <c r="F81" s="37" t="s">
        <v>43</v>
      </c>
      <c r="G81" s="37" t="s">
        <v>368</v>
      </c>
      <c r="H81" s="37" t="s">
        <v>369</v>
      </c>
      <c r="I81" s="37" t="s">
        <v>52</v>
      </c>
      <c r="J81" s="37" t="s">
        <v>75</v>
      </c>
      <c r="K81" s="38">
        <v>1</v>
      </c>
      <c r="L81" s="37" t="s">
        <v>39</v>
      </c>
      <c r="M81" s="37" t="s">
        <v>40</v>
      </c>
      <c r="N81" s="37" t="s">
        <v>370</v>
      </c>
      <c r="O81" s="54">
        <v>48265</v>
      </c>
      <c r="P81" s="54">
        <v>48265</v>
      </c>
      <c r="Q81" s="40">
        <f t="shared" ref="Q81:Q88" si="6">+O81/P81</f>
        <v>1</v>
      </c>
      <c r="R81" s="37" t="s">
        <v>23</v>
      </c>
      <c r="S81" s="81" t="s">
        <v>371</v>
      </c>
      <c r="T81" s="37"/>
      <c r="U81" s="37"/>
      <c r="V81" s="37"/>
      <c r="W81" s="76"/>
      <c r="X81" s="77"/>
    </row>
    <row r="82" spans="1:43" s="78" customFormat="1" ht="72" customHeight="1">
      <c r="A82" s="39">
        <v>77</v>
      </c>
      <c r="B82" s="37"/>
      <c r="C82" s="37"/>
      <c r="D82" s="37" t="s">
        <v>366</v>
      </c>
      <c r="E82" s="37" t="s">
        <v>367</v>
      </c>
      <c r="F82" s="37" t="s">
        <v>43</v>
      </c>
      <c r="G82" s="37" t="s">
        <v>372</v>
      </c>
      <c r="H82" s="37" t="s">
        <v>373</v>
      </c>
      <c r="I82" s="37" t="s">
        <v>52</v>
      </c>
      <c r="J82" s="37" t="s">
        <v>75</v>
      </c>
      <c r="K82" s="38">
        <v>1</v>
      </c>
      <c r="L82" s="37" t="s">
        <v>374</v>
      </c>
      <c r="M82" s="37" t="s">
        <v>143</v>
      </c>
      <c r="N82" s="37" t="s">
        <v>375</v>
      </c>
      <c r="O82" s="54">
        <v>60588</v>
      </c>
      <c r="P82" s="54">
        <v>60588</v>
      </c>
      <c r="Q82" s="40">
        <f t="shared" si="6"/>
        <v>1</v>
      </c>
      <c r="R82" s="37" t="s">
        <v>23</v>
      </c>
      <c r="S82" s="37" t="s">
        <v>376</v>
      </c>
      <c r="T82" s="37"/>
      <c r="U82" s="37"/>
      <c r="V82" s="37"/>
      <c r="W82" s="76"/>
      <c r="X82" s="77"/>
    </row>
    <row r="83" spans="1:43" s="78" customFormat="1" ht="72" customHeight="1">
      <c r="A83" s="39">
        <v>78</v>
      </c>
      <c r="B83" s="37"/>
      <c r="C83" s="37"/>
      <c r="D83" s="37" t="s">
        <v>366</v>
      </c>
      <c r="E83" s="37" t="s">
        <v>367</v>
      </c>
      <c r="F83" s="37" t="s">
        <v>43</v>
      </c>
      <c r="G83" s="37" t="s">
        <v>377</v>
      </c>
      <c r="H83" s="37" t="s">
        <v>378</v>
      </c>
      <c r="I83" s="37" t="s">
        <v>52</v>
      </c>
      <c r="J83" s="37" t="s">
        <v>75</v>
      </c>
      <c r="K83" s="38">
        <v>1</v>
      </c>
      <c r="L83" s="37" t="s">
        <v>39</v>
      </c>
      <c r="M83" s="37" t="s">
        <v>40</v>
      </c>
      <c r="N83" s="37" t="s">
        <v>370</v>
      </c>
      <c r="O83" s="39">
        <v>892</v>
      </c>
      <c r="P83" s="39">
        <v>892</v>
      </c>
      <c r="Q83" s="40">
        <f t="shared" si="6"/>
        <v>1</v>
      </c>
      <c r="R83" s="37" t="s">
        <v>23</v>
      </c>
      <c r="S83" s="83" t="s">
        <v>527</v>
      </c>
      <c r="T83" s="37"/>
      <c r="U83" s="37"/>
      <c r="V83" s="37"/>
      <c r="W83" s="76"/>
      <c r="X83" s="77"/>
      <c r="Y83" s="84"/>
      <c r="Z83" s="84"/>
      <c r="AA83" s="84"/>
      <c r="AB83" s="84"/>
      <c r="AC83" s="84"/>
      <c r="AD83" s="84"/>
      <c r="AE83" s="84"/>
      <c r="AF83" s="84"/>
      <c r="AG83" s="84"/>
      <c r="AH83" s="84"/>
      <c r="AI83" s="84"/>
      <c r="AJ83" s="84"/>
      <c r="AK83" s="84"/>
      <c r="AL83" s="84"/>
      <c r="AM83" s="84"/>
      <c r="AN83" s="84"/>
      <c r="AO83" s="84"/>
      <c r="AP83" s="84"/>
      <c r="AQ83" s="84"/>
    </row>
    <row r="84" spans="1:43" s="78" customFormat="1" ht="72" customHeight="1">
      <c r="A84" s="39">
        <v>79</v>
      </c>
      <c r="B84" s="37"/>
      <c r="C84" s="37"/>
      <c r="D84" s="37" t="s">
        <v>366</v>
      </c>
      <c r="E84" s="37" t="s">
        <v>367</v>
      </c>
      <c r="F84" s="37" t="s">
        <v>43</v>
      </c>
      <c r="G84" s="37" t="s">
        <v>379</v>
      </c>
      <c r="H84" s="37" t="s">
        <v>380</v>
      </c>
      <c r="I84" s="37" t="s">
        <v>52</v>
      </c>
      <c r="J84" s="37" t="s">
        <v>381</v>
      </c>
      <c r="K84" s="38">
        <v>1</v>
      </c>
      <c r="L84" s="37" t="s">
        <v>39</v>
      </c>
      <c r="M84" s="37" t="s">
        <v>40</v>
      </c>
      <c r="N84" s="37" t="s">
        <v>370</v>
      </c>
      <c r="O84" s="75">
        <v>8204</v>
      </c>
      <c r="P84" s="39">
        <v>8204</v>
      </c>
      <c r="Q84" s="40">
        <f t="shared" si="6"/>
        <v>1</v>
      </c>
      <c r="R84" s="37" t="s">
        <v>23</v>
      </c>
      <c r="S84" s="81" t="s">
        <v>382</v>
      </c>
      <c r="T84" s="37"/>
      <c r="U84" s="37"/>
      <c r="V84" s="37"/>
      <c r="W84" s="76"/>
      <c r="X84" s="77"/>
    </row>
    <row r="85" spans="1:43" s="78" customFormat="1" ht="72" customHeight="1">
      <c r="A85" s="39">
        <v>80</v>
      </c>
      <c r="B85" s="37"/>
      <c r="C85" s="37"/>
      <c r="D85" s="37" t="s">
        <v>366</v>
      </c>
      <c r="E85" s="37" t="s">
        <v>367</v>
      </c>
      <c r="F85" s="37" t="s">
        <v>86</v>
      </c>
      <c r="G85" s="37" t="s">
        <v>383</v>
      </c>
      <c r="H85" s="37" t="s">
        <v>384</v>
      </c>
      <c r="I85" s="37" t="s">
        <v>52</v>
      </c>
      <c r="J85" s="37" t="s">
        <v>381</v>
      </c>
      <c r="K85" s="38">
        <v>1</v>
      </c>
      <c r="L85" s="37" t="s">
        <v>39</v>
      </c>
      <c r="M85" s="37" t="s">
        <v>40</v>
      </c>
      <c r="N85" s="37" t="s">
        <v>385</v>
      </c>
      <c r="O85" s="39">
        <v>17</v>
      </c>
      <c r="P85" s="39">
        <v>17</v>
      </c>
      <c r="Q85" s="40">
        <f t="shared" si="6"/>
        <v>1</v>
      </c>
      <c r="R85" s="37" t="s">
        <v>23</v>
      </c>
      <c r="S85" s="37" t="s">
        <v>386</v>
      </c>
      <c r="T85" s="37"/>
      <c r="U85" s="37"/>
      <c r="V85" s="37"/>
      <c r="W85" s="76"/>
      <c r="X85" s="77"/>
    </row>
    <row r="86" spans="1:43" s="78" customFormat="1" ht="72" customHeight="1">
      <c r="A86" s="39">
        <v>81</v>
      </c>
      <c r="B86" s="37" t="s">
        <v>105</v>
      </c>
      <c r="C86" s="37" t="s">
        <v>387</v>
      </c>
      <c r="D86" s="37" t="s">
        <v>366</v>
      </c>
      <c r="E86" s="37" t="s">
        <v>367</v>
      </c>
      <c r="F86" s="37" t="s">
        <v>43</v>
      </c>
      <c r="G86" s="37" t="s">
        <v>388</v>
      </c>
      <c r="H86" s="37" t="s">
        <v>389</v>
      </c>
      <c r="I86" s="37" t="s">
        <v>52</v>
      </c>
      <c r="J86" s="37" t="s">
        <v>53</v>
      </c>
      <c r="K86" s="38">
        <v>1</v>
      </c>
      <c r="L86" s="37" t="s">
        <v>39</v>
      </c>
      <c r="M86" s="37" t="s">
        <v>40</v>
      </c>
      <c r="N86" s="37" t="s">
        <v>370</v>
      </c>
      <c r="O86" s="39">
        <v>8204</v>
      </c>
      <c r="P86" s="39">
        <v>8204</v>
      </c>
      <c r="Q86" s="40">
        <f t="shared" si="6"/>
        <v>1</v>
      </c>
      <c r="R86" s="37" t="s">
        <v>23</v>
      </c>
      <c r="S86" s="92" t="s">
        <v>390</v>
      </c>
      <c r="T86" s="37"/>
      <c r="U86" s="37"/>
      <c r="V86" s="37"/>
      <c r="W86" s="76"/>
      <c r="X86" s="77"/>
      <c r="Y86" s="84"/>
      <c r="Z86" s="84"/>
      <c r="AA86" s="84"/>
      <c r="AB86" s="84"/>
      <c r="AC86" s="84"/>
      <c r="AD86" s="84"/>
      <c r="AE86" s="84"/>
      <c r="AF86" s="84"/>
      <c r="AG86" s="84"/>
      <c r="AH86" s="84"/>
      <c r="AI86" s="84"/>
      <c r="AJ86" s="84"/>
      <c r="AK86" s="84"/>
      <c r="AL86" s="84"/>
      <c r="AM86" s="84"/>
      <c r="AN86" s="84"/>
      <c r="AO86" s="84"/>
      <c r="AP86" s="84"/>
      <c r="AQ86" s="84"/>
    </row>
    <row r="87" spans="1:43" s="78" customFormat="1" ht="72" customHeight="1">
      <c r="A87" s="39">
        <v>82</v>
      </c>
      <c r="B87" s="37" t="s">
        <v>105</v>
      </c>
      <c r="C87" s="37" t="s">
        <v>387</v>
      </c>
      <c r="D87" s="37" t="s">
        <v>366</v>
      </c>
      <c r="E87" s="37" t="s">
        <v>367</v>
      </c>
      <c r="F87" s="37" t="s">
        <v>43</v>
      </c>
      <c r="G87" s="37" t="s">
        <v>391</v>
      </c>
      <c r="H87" s="37" t="s">
        <v>392</v>
      </c>
      <c r="I87" s="37" t="s">
        <v>52</v>
      </c>
      <c r="J87" s="37" t="s">
        <v>124</v>
      </c>
      <c r="K87" s="38">
        <v>1</v>
      </c>
      <c r="L87" s="37" t="s">
        <v>39</v>
      </c>
      <c r="M87" s="37" t="s">
        <v>40</v>
      </c>
      <c r="N87" s="37" t="s">
        <v>385</v>
      </c>
      <c r="O87" s="39">
        <v>7</v>
      </c>
      <c r="P87" s="39">
        <v>7</v>
      </c>
      <c r="Q87" s="40">
        <f t="shared" si="6"/>
        <v>1</v>
      </c>
      <c r="R87" s="37" t="s">
        <v>23</v>
      </c>
      <c r="S87" s="92" t="s">
        <v>393</v>
      </c>
      <c r="T87" s="37"/>
      <c r="U87" s="37"/>
      <c r="V87" s="37"/>
      <c r="W87" s="76"/>
      <c r="X87" s="77"/>
      <c r="Y87" s="84"/>
      <c r="Z87" s="84"/>
      <c r="AA87" s="84"/>
      <c r="AB87" s="84"/>
      <c r="AC87" s="84"/>
      <c r="AD87" s="84"/>
      <c r="AE87" s="84"/>
      <c r="AF87" s="84"/>
      <c r="AG87" s="84"/>
      <c r="AH87" s="84"/>
      <c r="AI87" s="84"/>
      <c r="AJ87" s="84"/>
      <c r="AK87" s="84"/>
      <c r="AL87" s="84"/>
      <c r="AM87" s="84"/>
      <c r="AN87" s="84"/>
      <c r="AO87" s="84"/>
      <c r="AP87" s="84"/>
      <c r="AQ87" s="84"/>
    </row>
    <row r="88" spans="1:43" s="78" customFormat="1" ht="72" customHeight="1">
      <c r="A88" s="39">
        <v>83</v>
      </c>
      <c r="B88" s="37"/>
      <c r="C88" s="37"/>
      <c r="D88" s="37" t="s">
        <v>366</v>
      </c>
      <c r="E88" s="37" t="s">
        <v>367</v>
      </c>
      <c r="F88" s="37" t="s">
        <v>43</v>
      </c>
      <c r="G88" s="37" t="s">
        <v>394</v>
      </c>
      <c r="H88" s="37" t="s">
        <v>395</v>
      </c>
      <c r="I88" s="37" t="s">
        <v>52</v>
      </c>
      <c r="J88" s="37" t="s">
        <v>381</v>
      </c>
      <c r="K88" s="38">
        <v>1</v>
      </c>
      <c r="L88" s="37" t="s">
        <v>39</v>
      </c>
      <c r="M88" s="37" t="s">
        <v>40</v>
      </c>
      <c r="N88" s="37" t="s">
        <v>370</v>
      </c>
      <c r="O88" s="39">
        <v>383</v>
      </c>
      <c r="P88" s="39">
        <v>1</v>
      </c>
      <c r="Q88" s="62">
        <f t="shared" si="6"/>
        <v>383</v>
      </c>
      <c r="R88" s="37" t="s">
        <v>23</v>
      </c>
      <c r="S88" s="37" t="s">
        <v>396</v>
      </c>
      <c r="T88" s="37"/>
      <c r="U88" s="37"/>
      <c r="V88" s="37"/>
      <c r="W88" s="76"/>
      <c r="X88" s="77"/>
    </row>
    <row r="89" spans="1:43" s="78" customFormat="1" ht="72" customHeight="1">
      <c r="A89" s="39">
        <v>84</v>
      </c>
      <c r="B89" s="37" t="s">
        <v>57</v>
      </c>
      <c r="C89" s="37" t="s">
        <v>397</v>
      </c>
      <c r="D89" s="37" t="s">
        <v>398</v>
      </c>
      <c r="E89" s="37" t="s">
        <v>399</v>
      </c>
      <c r="F89" s="37" t="s">
        <v>34</v>
      </c>
      <c r="G89" s="37" t="s">
        <v>400</v>
      </c>
      <c r="H89" s="37" t="s">
        <v>401</v>
      </c>
      <c r="I89" s="37" t="s">
        <v>402</v>
      </c>
      <c r="J89" s="37" t="s">
        <v>38</v>
      </c>
      <c r="K89" s="38">
        <v>0</v>
      </c>
      <c r="L89" s="37" t="s">
        <v>403</v>
      </c>
      <c r="M89" s="37" t="s">
        <v>404</v>
      </c>
      <c r="N89" s="37">
        <v>0</v>
      </c>
      <c r="O89" s="60">
        <v>0</v>
      </c>
      <c r="P89" s="60">
        <v>1</v>
      </c>
      <c r="Q89" s="61">
        <v>1</v>
      </c>
      <c r="R89" s="37" t="s">
        <v>23</v>
      </c>
      <c r="S89" s="37" t="s">
        <v>405</v>
      </c>
      <c r="T89" s="37"/>
      <c r="U89" s="37"/>
      <c r="V89" s="37"/>
      <c r="W89" s="76"/>
      <c r="X89" s="77"/>
      <c r="Y89" s="84"/>
      <c r="Z89" s="84"/>
      <c r="AA89" s="84"/>
      <c r="AB89" s="84"/>
      <c r="AC89" s="84"/>
      <c r="AD89" s="84"/>
      <c r="AE89" s="84"/>
      <c r="AF89" s="84"/>
      <c r="AG89" s="84"/>
      <c r="AH89" s="84"/>
      <c r="AI89" s="84"/>
      <c r="AJ89" s="84"/>
      <c r="AK89" s="84"/>
      <c r="AL89" s="84"/>
      <c r="AM89" s="84"/>
      <c r="AN89" s="84"/>
      <c r="AO89" s="84"/>
      <c r="AP89" s="84"/>
      <c r="AQ89" s="84"/>
    </row>
    <row r="90" spans="1:43" s="78" customFormat="1" ht="72" customHeight="1">
      <c r="A90" s="39">
        <v>85</v>
      </c>
      <c r="B90" s="37" t="s">
        <v>57</v>
      </c>
      <c r="C90" s="37" t="s">
        <v>397</v>
      </c>
      <c r="D90" s="37" t="s">
        <v>398</v>
      </c>
      <c r="E90" s="37" t="s">
        <v>399</v>
      </c>
      <c r="F90" s="37" t="s">
        <v>43</v>
      </c>
      <c r="G90" s="37" t="s">
        <v>406</v>
      </c>
      <c r="H90" s="37" t="s">
        <v>407</v>
      </c>
      <c r="I90" s="37" t="s">
        <v>52</v>
      </c>
      <c r="J90" s="37" t="s">
        <v>124</v>
      </c>
      <c r="K90" s="38">
        <v>1</v>
      </c>
      <c r="L90" s="37" t="s">
        <v>109</v>
      </c>
      <c r="M90" s="37" t="s">
        <v>408</v>
      </c>
      <c r="N90" s="37" t="s">
        <v>409</v>
      </c>
      <c r="O90" s="60">
        <v>8.1999999999999993</v>
      </c>
      <c r="P90" s="60">
        <v>10</v>
      </c>
      <c r="Q90" s="61">
        <v>0.82</v>
      </c>
      <c r="R90" s="37" t="s">
        <v>23</v>
      </c>
      <c r="S90" s="37" t="s">
        <v>410</v>
      </c>
      <c r="T90" s="37"/>
      <c r="U90" s="37"/>
      <c r="V90" s="37"/>
      <c r="W90" s="76"/>
      <c r="X90" s="77"/>
      <c r="Y90" s="84"/>
      <c r="Z90" s="84"/>
      <c r="AA90" s="84"/>
      <c r="AB90" s="84"/>
      <c r="AC90" s="84"/>
      <c r="AD90" s="84"/>
      <c r="AE90" s="84"/>
      <c r="AF90" s="84"/>
      <c r="AG90" s="84"/>
      <c r="AH90" s="84"/>
      <c r="AI90" s="84"/>
      <c r="AJ90" s="84"/>
      <c r="AK90" s="84"/>
      <c r="AL90" s="84"/>
      <c r="AM90" s="84"/>
      <c r="AN90" s="84"/>
      <c r="AO90" s="84"/>
      <c r="AP90" s="84"/>
      <c r="AQ90" s="84"/>
    </row>
    <row r="91" spans="1:43" s="78" customFormat="1" ht="72" customHeight="1">
      <c r="A91" s="39">
        <v>86</v>
      </c>
      <c r="B91" s="37" t="s">
        <v>57</v>
      </c>
      <c r="C91" s="37" t="s">
        <v>397</v>
      </c>
      <c r="D91" s="37" t="s">
        <v>398</v>
      </c>
      <c r="E91" s="37" t="s">
        <v>399</v>
      </c>
      <c r="F91" s="37" t="s">
        <v>43</v>
      </c>
      <c r="G91" s="37" t="s">
        <v>411</v>
      </c>
      <c r="H91" s="37" t="s">
        <v>412</v>
      </c>
      <c r="I91" s="37" t="s">
        <v>52</v>
      </c>
      <c r="J91" s="37" t="s">
        <v>124</v>
      </c>
      <c r="K91" s="38">
        <v>1</v>
      </c>
      <c r="L91" s="37" t="s">
        <v>109</v>
      </c>
      <c r="M91" s="37" t="s">
        <v>408</v>
      </c>
      <c r="N91" s="37" t="s">
        <v>409</v>
      </c>
      <c r="O91" s="60">
        <v>15</v>
      </c>
      <c r="P91" s="60">
        <v>17</v>
      </c>
      <c r="Q91" s="61">
        <v>0.88</v>
      </c>
      <c r="R91" s="37" t="s">
        <v>23</v>
      </c>
      <c r="S91" s="83" t="s">
        <v>528</v>
      </c>
      <c r="T91" s="37"/>
      <c r="U91" s="37"/>
      <c r="V91" s="37"/>
      <c r="W91" s="76"/>
      <c r="X91" s="77"/>
      <c r="Y91" s="84"/>
      <c r="Z91" s="84"/>
      <c r="AA91" s="84"/>
      <c r="AB91" s="84"/>
      <c r="AC91" s="84"/>
      <c r="AD91" s="84"/>
      <c r="AE91" s="84"/>
      <c r="AF91" s="84"/>
      <c r="AG91" s="84"/>
      <c r="AH91" s="84"/>
      <c r="AI91" s="84"/>
      <c r="AJ91" s="84"/>
      <c r="AK91" s="84"/>
      <c r="AL91" s="84"/>
      <c r="AM91" s="84"/>
      <c r="AN91" s="84"/>
      <c r="AO91" s="84"/>
      <c r="AP91" s="84"/>
      <c r="AQ91" s="84"/>
    </row>
    <row r="92" spans="1:43" s="78" customFormat="1" ht="72" customHeight="1">
      <c r="A92" s="39">
        <v>87</v>
      </c>
      <c r="B92" s="37" t="s">
        <v>105</v>
      </c>
      <c r="C92" s="37" t="s">
        <v>413</v>
      </c>
      <c r="D92" s="37" t="s">
        <v>398</v>
      </c>
      <c r="E92" s="37" t="s">
        <v>399</v>
      </c>
      <c r="F92" s="37" t="s">
        <v>86</v>
      </c>
      <c r="G92" s="37" t="s">
        <v>414</v>
      </c>
      <c r="H92" s="37" t="s">
        <v>415</v>
      </c>
      <c r="I92" s="37" t="s">
        <v>52</v>
      </c>
      <c r="J92" s="37" t="s">
        <v>124</v>
      </c>
      <c r="K92" s="38">
        <v>1</v>
      </c>
      <c r="L92" s="37" t="s">
        <v>416</v>
      </c>
      <c r="M92" s="37" t="s">
        <v>417</v>
      </c>
      <c r="N92" s="43" t="s">
        <v>418</v>
      </c>
      <c r="O92" s="60">
        <v>398</v>
      </c>
      <c r="P92" s="60">
        <v>446</v>
      </c>
      <c r="Q92" s="61">
        <v>0.89</v>
      </c>
      <c r="R92" s="37" t="s">
        <v>23</v>
      </c>
      <c r="S92" s="98" t="s">
        <v>529</v>
      </c>
      <c r="T92" s="37"/>
      <c r="U92" s="37"/>
      <c r="V92" s="37"/>
      <c r="W92" s="76"/>
      <c r="X92" s="77"/>
      <c r="Y92" s="84"/>
      <c r="Z92" s="84"/>
      <c r="AA92" s="84"/>
      <c r="AB92" s="84"/>
      <c r="AC92" s="84"/>
      <c r="AD92" s="84"/>
      <c r="AE92" s="84"/>
      <c r="AF92" s="84"/>
      <c r="AG92" s="84"/>
      <c r="AH92" s="84"/>
      <c r="AI92" s="84"/>
      <c r="AJ92" s="84"/>
      <c r="AK92" s="84"/>
      <c r="AL92" s="84"/>
      <c r="AM92" s="84"/>
      <c r="AN92" s="84"/>
      <c r="AO92" s="84"/>
      <c r="AP92" s="84"/>
      <c r="AQ92" s="84"/>
    </row>
    <row r="93" spans="1:43" s="78" customFormat="1" ht="72" customHeight="1">
      <c r="A93" s="39">
        <v>88</v>
      </c>
      <c r="B93" s="37" t="s">
        <v>105</v>
      </c>
      <c r="C93" s="37" t="s">
        <v>419</v>
      </c>
      <c r="D93" s="37" t="s">
        <v>398</v>
      </c>
      <c r="E93" s="37" t="s">
        <v>399</v>
      </c>
      <c r="F93" s="37" t="s">
        <v>43</v>
      </c>
      <c r="G93" s="37" t="s">
        <v>420</v>
      </c>
      <c r="H93" s="37" t="s">
        <v>421</v>
      </c>
      <c r="I93" s="37" t="s">
        <v>52</v>
      </c>
      <c r="J93" s="37" t="s">
        <v>53</v>
      </c>
      <c r="K93" s="38">
        <v>1</v>
      </c>
      <c r="L93" s="37" t="s">
        <v>422</v>
      </c>
      <c r="M93" s="37" t="s">
        <v>423</v>
      </c>
      <c r="N93" s="43" t="s">
        <v>424</v>
      </c>
      <c r="O93" s="60" t="s">
        <v>425</v>
      </c>
      <c r="P93" s="60" t="s">
        <v>425</v>
      </c>
      <c r="Q93" s="39" t="s">
        <v>78</v>
      </c>
      <c r="R93" s="37" t="s">
        <v>78</v>
      </c>
      <c r="S93" s="83" t="s">
        <v>530</v>
      </c>
      <c r="T93" s="37"/>
      <c r="U93" s="37"/>
      <c r="V93" s="37"/>
      <c r="W93" s="76"/>
      <c r="X93" s="77"/>
      <c r="Y93" s="84"/>
      <c r="Z93" s="84"/>
      <c r="AA93" s="84"/>
      <c r="AB93" s="84"/>
      <c r="AC93" s="84"/>
      <c r="AD93" s="84"/>
      <c r="AE93" s="84"/>
      <c r="AF93" s="84"/>
      <c r="AG93" s="84"/>
      <c r="AH93" s="84"/>
      <c r="AI93" s="84"/>
      <c r="AJ93" s="84"/>
      <c r="AK93" s="84"/>
      <c r="AL93" s="84"/>
      <c r="AM93" s="84"/>
      <c r="AN93" s="84"/>
      <c r="AO93" s="84"/>
      <c r="AP93" s="84"/>
      <c r="AQ93" s="84"/>
    </row>
    <row r="94" spans="1:43" s="78" customFormat="1" ht="72" customHeight="1">
      <c r="A94" s="39">
        <v>89</v>
      </c>
      <c r="B94" s="37" t="s">
        <v>105</v>
      </c>
      <c r="C94" s="37" t="s">
        <v>426</v>
      </c>
      <c r="D94" s="37" t="s">
        <v>398</v>
      </c>
      <c r="E94" s="37" t="s">
        <v>399</v>
      </c>
      <c r="F94" s="37" t="s">
        <v>34</v>
      </c>
      <c r="G94" s="37" t="s">
        <v>427</v>
      </c>
      <c r="H94" s="37" t="s">
        <v>428</v>
      </c>
      <c r="I94" s="37" t="s">
        <v>52</v>
      </c>
      <c r="J94" s="37" t="s">
        <v>53</v>
      </c>
      <c r="K94" s="38">
        <v>1</v>
      </c>
      <c r="L94" s="37" t="s">
        <v>429</v>
      </c>
      <c r="M94" s="37" t="s">
        <v>430</v>
      </c>
      <c r="N94" s="43" t="s">
        <v>431</v>
      </c>
      <c r="O94" s="60">
        <v>6</v>
      </c>
      <c r="P94" s="60">
        <v>10</v>
      </c>
      <c r="Q94" s="61">
        <v>0.6</v>
      </c>
      <c r="R94" s="37" t="s">
        <v>23</v>
      </c>
      <c r="S94" s="83" t="s">
        <v>531</v>
      </c>
      <c r="T94" s="37"/>
      <c r="U94" s="37"/>
      <c r="V94" s="37"/>
      <c r="W94" s="76"/>
      <c r="X94" s="77"/>
      <c r="Y94" s="84"/>
      <c r="Z94" s="84"/>
      <c r="AA94" s="84"/>
      <c r="AB94" s="84"/>
      <c r="AC94" s="84"/>
      <c r="AD94" s="84"/>
      <c r="AE94" s="84"/>
      <c r="AF94" s="84"/>
      <c r="AG94" s="84"/>
      <c r="AH94" s="84"/>
      <c r="AI94" s="84"/>
      <c r="AJ94" s="84"/>
      <c r="AK94" s="84"/>
      <c r="AL94" s="84"/>
      <c r="AM94" s="84"/>
      <c r="AN94" s="84"/>
      <c r="AO94" s="84"/>
      <c r="AP94" s="84"/>
      <c r="AQ94" s="84"/>
    </row>
    <row r="95" spans="1:43" s="78" customFormat="1" ht="72" customHeight="1">
      <c r="A95" s="39">
        <v>90</v>
      </c>
      <c r="B95" s="37" t="s">
        <v>105</v>
      </c>
      <c r="C95" s="37" t="s">
        <v>432</v>
      </c>
      <c r="D95" s="37" t="s">
        <v>398</v>
      </c>
      <c r="E95" s="37" t="s">
        <v>399</v>
      </c>
      <c r="F95" s="37" t="s">
        <v>43</v>
      </c>
      <c r="G95" s="37" t="s">
        <v>433</v>
      </c>
      <c r="H95" s="37" t="s">
        <v>434</v>
      </c>
      <c r="I95" s="37" t="s">
        <v>52</v>
      </c>
      <c r="J95" s="37" t="s">
        <v>124</v>
      </c>
      <c r="K95" s="38">
        <v>1</v>
      </c>
      <c r="L95" s="37" t="s">
        <v>422</v>
      </c>
      <c r="M95" s="37" t="s">
        <v>423</v>
      </c>
      <c r="N95" s="43" t="s">
        <v>424</v>
      </c>
      <c r="O95" s="60">
        <v>9</v>
      </c>
      <c r="P95" s="60">
        <v>11</v>
      </c>
      <c r="Q95" s="61">
        <v>0.82</v>
      </c>
      <c r="R95" s="60" t="s">
        <v>22</v>
      </c>
      <c r="S95" s="37" t="s">
        <v>435</v>
      </c>
      <c r="T95" s="37"/>
      <c r="U95" s="37"/>
      <c r="V95" s="37" t="s">
        <v>436</v>
      </c>
      <c r="W95" s="76"/>
      <c r="X95" s="77"/>
      <c r="Y95" s="84"/>
      <c r="Z95" s="84"/>
      <c r="AA95" s="84"/>
      <c r="AB95" s="84"/>
      <c r="AC95" s="84"/>
      <c r="AD95" s="84"/>
      <c r="AE95" s="84"/>
      <c r="AF95" s="84"/>
      <c r="AG95" s="84"/>
      <c r="AH95" s="84"/>
      <c r="AI95" s="84"/>
      <c r="AJ95" s="84"/>
      <c r="AK95" s="84"/>
      <c r="AL95" s="84"/>
      <c r="AM95" s="84"/>
      <c r="AN95" s="84"/>
      <c r="AO95" s="84"/>
      <c r="AP95" s="84"/>
      <c r="AQ95" s="84"/>
    </row>
    <row r="96" spans="1:43" s="78" customFormat="1" ht="111" customHeight="1">
      <c r="A96" s="39">
        <v>91</v>
      </c>
      <c r="B96" s="37"/>
      <c r="C96" s="37"/>
      <c r="D96" s="37" t="s">
        <v>437</v>
      </c>
      <c r="E96" s="37" t="s">
        <v>438</v>
      </c>
      <c r="F96" s="37" t="s">
        <v>86</v>
      </c>
      <c r="G96" s="37" t="s">
        <v>439</v>
      </c>
      <c r="H96" s="37" t="s">
        <v>440</v>
      </c>
      <c r="I96" s="37" t="s">
        <v>441</v>
      </c>
      <c r="J96" s="37" t="s">
        <v>442</v>
      </c>
      <c r="K96" s="38">
        <v>1</v>
      </c>
      <c r="L96" s="37" t="s">
        <v>443</v>
      </c>
      <c r="M96" s="37" t="s">
        <v>444</v>
      </c>
      <c r="N96" s="37" t="s">
        <v>314</v>
      </c>
      <c r="O96" s="39">
        <v>2</v>
      </c>
      <c r="P96" s="39">
        <v>2</v>
      </c>
      <c r="Q96" s="40">
        <f t="shared" ref="Q96:Q98" si="7">+O96/P96</f>
        <v>1</v>
      </c>
      <c r="R96" s="37" t="s">
        <v>23</v>
      </c>
      <c r="S96" s="37" t="s">
        <v>445</v>
      </c>
      <c r="T96" s="37" t="s">
        <v>446</v>
      </c>
      <c r="U96" s="37" t="s">
        <v>446</v>
      </c>
      <c r="V96" s="37" t="s">
        <v>446</v>
      </c>
      <c r="W96" s="76"/>
      <c r="X96" s="77"/>
    </row>
    <row r="97" spans="1:24" s="78" customFormat="1" ht="169.5" customHeight="1">
      <c r="A97" s="39">
        <v>92</v>
      </c>
      <c r="B97" s="37"/>
      <c r="C97" s="37"/>
      <c r="D97" s="37" t="s">
        <v>437</v>
      </c>
      <c r="E97" s="37" t="s">
        <v>438</v>
      </c>
      <c r="F97" s="37" t="s">
        <v>43</v>
      </c>
      <c r="G97" s="37" t="s">
        <v>447</v>
      </c>
      <c r="H97" s="37" t="s">
        <v>448</v>
      </c>
      <c r="I97" s="37" t="s">
        <v>52</v>
      </c>
      <c r="J97" s="37" t="s">
        <v>442</v>
      </c>
      <c r="K97" s="38">
        <v>1</v>
      </c>
      <c r="L97" s="37" t="s">
        <v>443</v>
      </c>
      <c r="M97" s="37" t="s">
        <v>444</v>
      </c>
      <c r="N97" s="37" t="s">
        <v>314</v>
      </c>
      <c r="O97" s="39">
        <v>28</v>
      </c>
      <c r="P97" s="39">
        <v>28</v>
      </c>
      <c r="Q97" s="40">
        <f t="shared" si="7"/>
        <v>1</v>
      </c>
      <c r="R97" s="37" t="s">
        <v>23</v>
      </c>
      <c r="S97" s="37" t="s">
        <v>449</v>
      </c>
      <c r="T97" s="37"/>
      <c r="U97" s="37"/>
      <c r="V97" s="37"/>
      <c r="W97" s="76"/>
      <c r="X97" s="77"/>
    </row>
    <row r="98" spans="1:24" s="78" customFormat="1" ht="72" customHeight="1">
      <c r="A98" s="39">
        <v>93</v>
      </c>
      <c r="B98" s="37"/>
      <c r="C98" s="37"/>
      <c r="D98" s="37" t="s">
        <v>437</v>
      </c>
      <c r="E98" s="37" t="s">
        <v>438</v>
      </c>
      <c r="F98" s="37" t="s">
        <v>86</v>
      </c>
      <c r="G98" s="37" t="s">
        <v>450</v>
      </c>
      <c r="H98" s="37" t="s">
        <v>451</v>
      </c>
      <c r="I98" s="37" t="s">
        <v>441</v>
      </c>
      <c r="J98" s="37" t="s">
        <v>442</v>
      </c>
      <c r="K98" s="38">
        <v>1</v>
      </c>
      <c r="L98" s="37" t="s">
        <v>443</v>
      </c>
      <c r="M98" s="37" t="s">
        <v>444</v>
      </c>
      <c r="N98" s="37" t="s">
        <v>314</v>
      </c>
      <c r="O98" s="93">
        <v>4</v>
      </c>
      <c r="P98" s="93">
        <v>4</v>
      </c>
      <c r="Q98" s="40">
        <f t="shared" si="7"/>
        <v>1</v>
      </c>
      <c r="R98" s="37" t="s">
        <v>23</v>
      </c>
      <c r="S98" s="37" t="s">
        <v>452</v>
      </c>
      <c r="T98" s="37"/>
      <c r="U98" s="37"/>
      <c r="V98" s="37"/>
      <c r="W98" s="76"/>
      <c r="X98" s="77"/>
    </row>
    <row r="99" spans="1:24" s="78" customFormat="1" ht="188.25" customHeight="1">
      <c r="A99" s="39">
        <v>94</v>
      </c>
      <c r="B99" s="37"/>
      <c r="C99" s="37"/>
      <c r="D99" s="37" t="s">
        <v>437</v>
      </c>
      <c r="E99" s="37" t="s">
        <v>438</v>
      </c>
      <c r="F99" s="37" t="s">
        <v>86</v>
      </c>
      <c r="G99" s="37" t="s">
        <v>453</v>
      </c>
      <c r="H99" s="37" t="s">
        <v>454</v>
      </c>
      <c r="I99" s="37" t="s">
        <v>52</v>
      </c>
      <c r="J99" s="37" t="s">
        <v>442</v>
      </c>
      <c r="K99" s="38">
        <v>1</v>
      </c>
      <c r="L99" s="37" t="s">
        <v>443</v>
      </c>
      <c r="M99" s="37" t="s">
        <v>444</v>
      </c>
      <c r="N99" s="37" t="s">
        <v>314</v>
      </c>
      <c r="O99" s="39">
        <v>320</v>
      </c>
      <c r="P99" s="39">
        <v>441</v>
      </c>
      <c r="Q99" s="40">
        <v>0.73</v>
      </c>
      <c r="R99" s="37" t="s">
        <v>22</v>
      </c>
      <c r="S99" s="37" t="s">
        <v>455</v>
      </c>
      <c r="T99" s="37"/>
      <c r="U99" s="37" t="s">
        <v>456</v>
      </c>
      <c r="V99" s="37"/>
      <c r="W99" s="76"/>
      <c r="X99" s="77"/>
    </row>
    <row r="100" spans="1:24" s="78" customFormat="1" ht="167.25" customHeight="1">
      <c r="A100" s="39">
        <v>95</v>
      </c>
      <c r="B100" s="37" t="s">
        <v>105</v>
      </c>
      <c r="C100" s="37" t="s">
        <v>457</v>
      </c>
      <c r="D100" s="37" t="s">
        <v>437</v>
      </c>
      <c r="E100" s="37" t="s">
        <v>438</v>
      </c>
      <c r="F100" s="37" t="s">
        <v>43</v>
      </c>
      <c r="G100" s="37" t="s">
        <v>458</v>
      </c>
      <c r="H100" s="37" t="s">
        <v>459</v>
      </c>
      <c r="I100" s="37" t="s">
        <v>52</v>
      </c>
      <c r="J100" s="37" t="s">
        <v>460</v>
      </c>
      <c r="K100" s="38">
        <v>1</v>
      </c>
      <c r="L100" s="37" t="s">
        <v>443</v>
      </c>
      <c r="M100" s="37" t="s">
        <v>444</v>
      </c>
      <c r="N100" s="37" t="s">
        <v>314</v>
      </c>
      <c r="O100" s="39">
        <v>39</v>
      </c>
      <c r="P100" s="39">
        <v>100</v>
      </c>
      <c r="Q100" s="40">
        <v>0.39</v>
      </c>
      <c r="R100" s="37" t="s">
        <v>277</v>
      </c>
      <c r="S100" s="98" t="s">
        <v>532</v>
      </c>
      <c r="T100" s="98" t="s">
        <v>533</v>
      </c>
      <c r="U100" s="37"/>
      <c r="V100" s="37"/>
      <c r="W100" s="76"/>
      <c r="X100" s="77"/>
    </row>
    <row r="101" spans="1:24" s="78" customFormat="1" ht="108.75" customHeight="1">
      <c r="A101" s="39">
        <v>96</v>
      </c>
      <c r="B101" s="37" t="s">
        <v>105</v>
      </c>
      <c r="C101" s="37" t="s">
        <v>457</v>
      </c>
      <c r="D101" s="37" t="s">
        <v>437</v>
      </c>
      <c r="E101" s="37" t="s">
        <v>438</v>
      </c>
      <c r="F101" s="37" t="s">
        <v>43</v>
      </c>
      <c r="G101" s="37" t="s">
        <v>461</v>
      </c>
      <c r="H101" s="37" t="s">
        <v>462</v>
      </c>
      <c r="I101" s="37" t="s">
        <v>52</v>
      </c>
      <c r="J101" s="37" t="s">
        <v>38</v>
      </c>
      <c r="K101" s="38">
        <v>1</v>
      </c>
      <c r="L101" s="37" t="s">
        <v>443</v>
      </c>
      <c r="M101" s="37" t="s">
        <v>444</v>
      </c>
      <c r="N101" s="37" t="s">
        <v>314</v>
      </c>
      <c r="O101" s="39">
        <v>1</v>
      </c>
      <c r="P101" s="39">
        <v>1</v>
      </c>
      <c r="Q101" s="40">
        <f t="shared" ref="Q101" si="8">+O101/P101</f>
        <v>1</v>
      </c>
      <c r="R101" s="37" t="s">
        <v>23</v>
      </c>
      <c r="S101" s="98" t="s">
        <v>534</v>
      </c>
      <c r="T101" s="37"/>
      <c r="U101" s="37"/>
      <c r="V101" s="37"/>
      <c r="W101" s="76"/>
      <c r="X101" s="77"/>
    </row>
    <row r="102" spans="1:24" s="96" customFormat="1" ht="208.5" customHeight="1">
      <c r="A102" s="63">
        <v>97</v>
      </c>
      <c r="B102" s="64" t="s">
        <v>105</v>
      </c>
      <c r="C102" s="64" t="s">
        <v>457</v>
      </c>
      <c r="D102" s="64" t="s">
        <v>437</v>
      </c>
      <c r="E102" s="64" t="s">
        <v>438</v>
      </c>
      <c r="F102" s="64" t="s">
        <v>43</v>
      </c>
      <c r="G102" s="64" t="s">
        <v>463</v>
      </c>
      <c r="H102" s="64" t="s">
        <v>464</v>
      </c>
      <c r="I102" s="64" t="s">
        <v>52</v>
      </c>
      <c r="J102" s="64" t="s">
        <v>38</v>
      </c>
      <c r="K102" s="65">
        <v>1</v>
      </c>
      <c r="L102" s="64" t="s">
        <v>443</v>
      </c>
      <c r="M102" s="64" t="s">
        <v>444</v>
      </c>
      <c r="N102" s="64" t="s">
        <v>314</v>
      </c>
      <c r="O102" s="63">
        <v>40</v>
      </c>
      <c r="P102" s="63">
        <v>45</v>
      </c>
      <c r="Q102" s="66">
        <v>0.86</v>
      </c>
      <c r="R102" s="64" t="s">
        <v>22</v>
      </c>
      <c r="S102" s="64" t="s">
        <v>465</v>
      </c>
      <c r="T102" s="64"/>
      <c r="U102" s="64"/>
      <c r="V102" s="64"/>
      <c r="W102" s="94"/>
      <c r="X102" s="95"/>
    </row>
    <row r="103" spans="1:24" s="78" customFormat="1" ht="72" customHeight="1">
      <c r="A103" s="39">
        <v>98</v>
      </c>
      <c r="B103" s="37" t="s">
        <v>99</v>
      </c>
      <c r="C103" s="37" t="s">
        <v>466</v>
      </c>
      <c r="D103" s="37" t="s">
        <v>467</v>
      </c>
      <c r="E103" s="37" t="s">
        <v>468</v>
      </c>
      <c r="F103" s="37" t="s">
        <v>86</v>
      </c>
      <c r="G103" s="37" t="s">
        <v>469</v>
      </c>
      <c r="H103" s="37" t="s">
        <v>470</v>
      </c>
      <c r="I103" s="37" t="s">
        <v>52</v>
      </c>
      <c r="J103" s="37" t="s">
        <v>46</v>
      </c>
      <c r="K103" s="38">
        <v>1</v>
      </c>
      <c r="L103" s="37" t="s">
        <v>471</v>
      </c>
      <c r="M103" s="37" t="s">
        <v>472</v>
      </c>
      <c r="N103" s="37" t="s">
        <v>473</v>
      </c>
      <c r="O103" s="39">
        <v>5</v>
      </c>
      <c r="P103" s="39">
        <v>5</v>
      </c>
      <c r="Q103" s="40">
        <f t="shared" ref="Q103:Q104" si="9">+O103/P103</f>
        <v>1</v>
      </c>
      <c r="R103" s="37" t="s">
        <v>23</v>
      </c>
      <c r="S103" s="83" t="s">
        <v>535</v>
      </c>
      <c r="T103" s="37"/>
      <c r="U103" s="37"/>
      <c r="V103" s="37"/>
      <c r="W103" s="76"/>
      <c r="X103" s="77"/>
    </row>
    <row r="104" spans="1:24" s="78" customFormat="1" ht="72" customHeight="1">
      <c r="A104" s="39">
        <v>99</v>
      </c>
      <c r="B104" s="37" t="s">
        <v>99</v>
      </c>
      <c r="C104" s="37" t="s">
        <v>466</v>
      </c>
      <c r="D104" s="37" t="s">
        <v>467</v>
      </c>
      <c r="E104" s="37" t="s">
        <v>468</v>
      </c>
      <c r="F104" s="37" t="s">
        <v>34</v>
      </c>
      <c r="G104" s="37" t="s">
        <v>474</v>
      </c>
      <c r="H104" s="37" t="s">
        <v>475</v>
      </c>
      <c r="I104" s="37" t="s">
        <v>52</v>
      </c>
      <c r="J104" s="37" t="s">
        <v>66</v>
      </c>
      <c r="K104" s="38">
        <v>1</v>
      </c>
      <c r="L104" s="37" t="s">
        <v>471</v>
      </c>
      <c r="M104" s="37" t="s">
        <v>472</v>
      </c>
      <c r="N104" s="37" t="s">
        <v>473</v>
      </c>
      <c r="O104" s="39">
        <v>16</v>
      </c>
      <c r="P104" s="39">
        <v>16</v>
      </c>
      <c r="Q104" s="40">
        <f t="shared" si="9"/>
        <v>1</v>
      </c>
      <c r="R104" s="37" t="s">
        <v>23</v>
      </c>
      <c r="S104" s="83" t="s">
        <v>536</v>
      </c>
      <c r="T104" s="37"/>
      <c r="U104" s="37"/>
      <c r="V104" s="37"/>
      <c r="W104" s="76"/>
      <c r="X104" s="77"/>
    </row>
    <row r="105" spans="1:24" s="78" customFormat="1" ht="72" customHeight="1">
      <c r="A105" s="39">
        <v>100</v>
      </c>
      <c r="B105" s="37"/>
      <c r="C105" s="37"/>
      <c r="D105" s="37" t="s">
        <v>467</v>
      </c>
      <c r="E105" s="37" t="s">
        <v>468</v>
      </c>
      <c r="F105" s="37" t="s">
        <v>43</v>
      </c>
      <c r="G105" s="37" t="s">
        <v>476</v>
      </c>
      <c r="H105" s="37" t="s">
        <v>477</v>
      </c>
      <c r="I105" s="37" t="s">
        <v>52</v>
      </c>
      <c r="J105" s="37" t="s">
        <v>66</v>
      </c>
      <c r="K105" s="38">
        <v>1</v>
      </c>
      <c r="L105" s="37" t="s">
        <v>471</v>
      </c>
      <c r="M105" s="37" t="s">
        <v>472</v>
      </c>
      <c r="N105" s="37" t="s">
        <v>473</v>
      </c>
      <c r="O105" s="39">
        <v>14</v>
      </c>
      <c r="P105" s="39">
        <v>15</v>
      </c>
      <c r="Q105" s="40">
        <f t="shared" ref="Q105" si="10">O105/P105</f>
        <v>0.93333333333333335</v>
      </c>
      <c r="R105" s="37" t="s">
        <v>23</v>
      </c>
      <c r="S105" s="83" t="s">
        <v>537</v>
      </c>
      <c r="T105" s="37"/>
      <c r="U105" s="37"/>
      <c r="V105" s="37"/>
      <c r="W105" s="76"/>
      <c r="X105" s="77"/>
    </row>
    <row r="106" spans="1:24" s="78" customFormat="1" ht="72" customHeight="1" thickBot="1">
      <c r="A106" s="49">
        <v>101</v>
      </c>
      <c r="B106" s="50"/>
      <c r="C106" s="50"/>
      <c r="D106" s="50" t="s">
        <v>467</v>
      </c>
      <c r="E106" s="50" t="s">
        <v>468</v>
      </c>
      <c r="F106" s="50" t="s">
        <v>86</v>
      </c>
      <c r="G106" s="50" t="s">
        <v>478</v>
      </c>
      <c r="H106" s="50" t="s">
        <v>479</v>
      </c>
      <c r="I106" s="50" t="s">
        <v>52</v>
      </c>
      <c r="J106" s="50" t="s">
        <v>38</v>
      </c>
      <c r="K106" s="51">
        <v>1</v>
      </c>
      <c r="L106" s="50" t="s">
        <v>471</v>
      </c>
      <c r="M106" s="50" t="s">
        <v>472</v>
      </c>
      <c r="N106" s="50" t="s">
        <v>473</v>
      </c>
      <c r="O106" s="49">
        <v>12</v>
      </c>
      <c r="P106" s="49">
        <v>12</v>
      </c>
      <c r="Q106" s="40">
        <f t="shared" ref="Q106" si="11">+O106/P106</f>
        <v>1</v>
      </c>
      <c r="R106" s="50" t="s">
        <v>23</v>
      </c>
      <c r="S106" s="52" t="s">
        <v>480</v>
      </c>
      <c r="T106" s="50"/>
      <c r="U106" s="50"/>
      <c r="V106" s="50"/>
      <c r="W106" s="76"/>
      <c r="X106" s="77"/>
    </row>
    <row r="107" spans="1:24" ht="16.5" customHeight="1" thickTop="1">
      <c r="A107" s="1"/>
      <c r="B107" s="1"/>
      <c r="C107" s="15"/>
      <c r="D107" s="1"/>
      <c r="E107" s="1"/>
      <c r="F107" s="1"/>
      <c r="G107" s="1"/>
      <c r="H107" s="1"/>
      <c r="I107" s="1"/>
      <c r="J107" s="1"/>
      <c r="K107" s="1"/>
      <c r="L107" s="1"/>
      <c r="M107" s="1"/>
      <c r="N107" s="1"/>
      <c r="O107" s="18"/>
      <c r="P107" s="18"/>
      <c r="Q107" s="18"/>
      <c r="R107" s="16"/>
      <c r="S107" s="68"/>
      <c r="T107" s="17"/>
      <c r="U107" s="17"/>
      <c r="V107" s="17"/>
      <c r="W107" s="1"/>
      <c r="X107" s="1"/>
    </row>
    <row r="108" spans="1:24" ht="16.5" customHeight="1">
      <c r="A108" s="1"/>
      <c r="B108" s="1"/>
      <c r="C108" s="15"/>
      <c r="D108" s="1"/>
      <c r="E108" s="1"/>
      <c r="F108" s="1"/>
      <c r="G108" s="1"/>
      <c r="H108" s="1"/>
      <c r="I108" s="1"/>
      <c r="J108" s="1"/>
      <c r="K108" s="1"/>
      <c r="L108" s="1"/>
      <c r="M108" s="1"/>
      <c r="N108" s="1"/>
      <c r="O108" s="18"/>
      <c r="P108" s="18"/>
      <c r="Q108" s="18"/>
      <c r="R108" s="16"/>
      <c r="S108" s="68"/>
      <c r="T108" s="17"/>
      <c r="U108" s="17"/>
      <c r="V108" s="17"/>
      <c r="W108" s="1"/>
      <c r="X108" s="1"/>
    </row>
    <row r="109" spans="1:24" ht="16.5" customHeight="1">
      <c r="A109" s="1"/>
      <c r="B109" s="1"/>
      <c r="C109" s="15"/>
      <c r="D109" s="1"/>
      <c r="E109" s="1"/>
      <c r="F109" s="1"/>
      <c r="G109" s="1"/>
      <c r="H109" s="1"/>
      <c r="I109" s="1"/>
      <c r="J109" s="1"/>
      <c r="K109" s="1"/>
      <c r="L109" s="1"/>
      <c r="M109" s="1"/>
      <c r="N109" s="1"/>
      <c r="O109" s="18"/>
      <c r="P109" s="18"/>
      <c r="Q109" s="18"/>
      <c r="R109" s="16"/>
      <c r="S109" s="68"/>
      <c r="T109" s="17"/>
      <c r="U109" s="17"/>
      <c r="V109" s="17"/>
      <c r="W109" s="1"/>
      <c r="X109" s="1"/>
    </row>
    <row r="110" spans="1:24" ht="16.5" customHeight="1">
      <c r="A110" s="1"/>
      <c r="B110" s="1"/>
      <c r="C110" s="15"/>
      <c r="D110" s="1"/>
      <c r="E110" s="1"/>
      <c r="F110" s="1"/>
      <c r="G110" s="1"/>
      <c r="H110" s="1"/>
      <c r="I110" s="1"/>
      <c r="J110" s="1"/>
      <c r="K110" s="1"/>
      <c r="L110" s="1"/>
      <c r="M110" s="1"/>
      <c r="N110" s="1"/>
      <c r="O110" s="18"/>
      <c r="P110" s="18"/>
      <c r="Q110" s="56"/>
      <c r="R110" s="16"/>
      <c r="S110" s="68"/>
      <c r="T110" s="17"/>
      <c r="U110" s="17"/>
      <c r="V110" s="17"/>
      <c r="W110" s="1"/>
      <c r="X110" s="1"/>
    </row>
    <row r="111" spans="1:24" ht="16.5" customHeight="1">
      <c r="A111" s="1"/>
      <c r="B111" s="1"/>
      <c r="C111" s="15"/>
      <c r="D111" s="1"/>
      <c r="E111" s="1"/>
      <c r="F111" s="1"/>
      <c r="G111" s="1"/>
      <c r="H111" s="1"/>
      <c r="I111" s="1"/>
      <c r="J111" s="1"/>
      <c r="K111" s="1"/>
      <c r="L111" s="1"/>
      <c r="M111" s="1"/>
      <c r="N111" s="1"/>
      <c r="O111" s="18"/>
      <c r="P111" s="18"/>
      <c r="Q111" s="18"/>
      <c r="R111" s="16"/>
      <c r="S111" s="68"/>
      <c r="T111" s="17"/>
      <c r="U111" s="17"/>
      <c r="V111" s="17"/>
      <c r="W111" s="1"/>
      <c r="X111" s="1"/>
    </row>
    <row r="112" spans="1:24" ht="16.5" customHeight="1">
      <c r="A112" s="1"/>
      <c r="B112" s="1"/>
      <c r="C112" s="15"/>
      <c r="D112" s="1"/>
      <c r="E112" s="1"/>
      <c r="F112" s="1"/>
      <c r="G112" s="1"/>
      <c r="H112" s="1"/>
      <c r="I112" s="1"/>
      <c r="J112" s="1"/>
      <c r="K112" s="1"/>
      <c r="L112" s="1"/>
      <c r="M112" s="1"/>
      <c r="N112" s="1"/>
      <c r="O112" s="18"/>
      <c r="P112" s="18"/>
      <c r="Q112" s="18"/>
      <c r="R112" s="16"/>
      <c r="S112" s="68"/>
      <c r="T112" s="17"/>
      <c r="U112" s="17"/>
      <c r="V112" s="17"/>
      <c r="W112" s="1"/>
      <c r="X112" s="1"/>
    </row>
    <row r="113" spans="1:24" ht="16.5" customHeight="1">
      <c r="A113" s="1"/>
      <c r="B113" s="1"/>
      <c r="C113" s="15"/>
      <c r="D113" s="1"/>
      <c r="E113" s="1"/>
      <c r="F113" s="1"/>
      <c r="G113" s="1"/>
      <c r="H113" s="1"/>
      <c r="I113" s="1"/>
      <c r="J113" s="1"/>
      <c r="K113" s="1"/>
      <c r="L113" s="1"/>
      <c r="M113" s="1"/>
      <c r="N113" s="1"/>
      <c r="O113" s="18"/>
      <c r="P113" s="18"/>
      <c r="Q113" s="18"/>
      <c r="R113" s="16"/>
      <c r="S113" s="68"/>
      <c r="T113" s="17"/>
      <c r="U113" s="17"/>
      <c r="V113" s="17"/>
      <c r="W113" s="1"/>
      <c r="X113" s="1"/>
    </row>
    <row r="114" spans="1:24" ht="16.5" customHeight="1">
      <c r="A114" s="1"/>
      <c r="B114" s="1"/>
      <c r="C114" s="15"/>
      <c r="D114" s="1"/>
      <c r="E114" s="1"/>
      <c r="F114" s="1"/>
      <c r="G114" s="1"/>
      <c r="H114" s="1"/>
      <c r="I114" s="1"/>
      <c r="J114" s="1"/>
      <c r="K114" s="1"/>
      <c r="L114" s="1"/>
      <c r="M114" s="1"/>
      <c r="N114" s="1"/>
      <c r="O114" s="18"/>
      <c r="P114" s="18"/>
      <c r="Q114" s="18"/>
      <c r="R114" s="16"/>
      <c r="S114" s="68"/>
      <c r="T114" s="17"/>
      <c r="U114" s="17"/>
      <c r="V114" s="17"/>
      <c r="W114" s="1"/>
      <c r="X114" s="1"/>
    </row>
    <row r="115" spans="1:24" ht="16.5" customHeight="1">
      <c r="A115" s="1"/>
      <c r="B115" s="1"/>
      <c r="C115" s="15"/>
      <c r="D115" s="1"/>
      <c r="E115" s="1"/>
      <c r="F115" s="1"/>
      <c r="G115" s="1"/>
      <c r="H115" s="1"/>
      <c r="I115" s="1"/>
      <c r="J115" s="1"/>
      <c r="K115" s="1"/>
      <c r="L115" s="1"/>
      <c r="M115" s="1"/>
      <c r="N115" s="1"/>
      <c r="O115" s="18"/>
      <c r="P115" s="18"/>
      <c r="Q115" s="18"/>
      <c r="R115" s="16"/>
      <c r="S115" s="68"/>
      <c r="T115" s="17"/>
      <c r="U115" s="17"/>
      <c r="V115" s="17"/>
      <c r="W115" s="1"/>
      <c r="X115" s="1"/>
    </row>
    <row r="116" spans="1:24" ht="16.5" customHeight="1">
      <c r="A116" s="1"/>
      <c r="B116" s="1"/>
      <c r="C116" s="15"/>
      <c r="D116" s="1"/>
      <c r="E116" s="1"/>
      <c r="F116" s="1"/>
      <c r="G116" s="1"/>
      <c r="H116" s="1"/>
      <c r="I116" s="1"/>
      <c r="J116" s="1"/>
      <c r="K116" s="1"/>
      <c r="L116" s="1"/>
      <c r="M116" s="1"/>
      <c r="N116" s="1"/>
      <c r="O116" s="18"/>
      <c r="P116" s="18"/>
      <c r="Q116" s="18"/>
      <c r="R116" s="16"/>
      <c r="S116" s="68"/>
      <c r="T116" s="17"/>
      <c r="U116" s="17"/>
      <c r="V116" s="17"/>
      <c r="W116" s="1"/>
      <c r="X116" s="1"/>
    </row>
    <row r="117" spans="1:24" ht="16.5" customHeight="1">
      <c r="A117" s="1"/>
      <c r="B117" s="1"/>
      <c r="C117" s="15"/>
      <c r="D117" s="1"/>
      <c r="E117" s="1"/>
      <c r="F117" s="1"/>
      <c r="G117" s="1"/>
      <c r="H117" s="1"/>
      <c r="I117" s="1"/>
      <c r="J117" s="1"/>
      <c r="K117" s="1"/>
      <c r="L117" s="1"/>
      <c r="M117" s="1"/>
      <c r="N117" s="1"/>
      <c r="O117" s="18"/>
      <c r="P117" s="18"/>
      <c r="Q117" s="18"/>
      <c r="R117" s="16"/>
      <c r="S117" s="68"/>
      <c r="T117" s="17"/>
      <c r="U117" s="17"/>
      <c r="V117" s="17"/>
      <c r="W117" s="1"/>
      <c r="X117" s="1"/>
    </row>
    <row r="118" spans="1:24" ht="16.5" customHeight="1">
      <c r="A118" s="1"/>
      <c r="B118" s="1"/>
      <c r="C118" s="15"/>
      <c r="D118" s="1"/>
      <c r="E118" s="1"/>
      <c r="F118" s="1"/>
      <c r="G118" s="1"/>
      <c r="H118" s="1"/>
      <c r="I118" s="1"/>
      <c r="J118" s="1"/>
      <c r="K118" s="1"/>
      <c r="L118" s="1"/>
      <c r="M118" s="1"/>
      <c r="N118" s="1"/>
      <c r="O118" s="18"/>
      <c r="P118" s="18"/>
      <c r="Q118" s="18"/>
      <c r="R118" s="16"/>
      <c r="S118" s="68"/>
      <c r="T118" s="17"/>
      <c r="U118" s="17"/>
      <c r="V118" s="17"/>
      <c r="W118" s="1"/>
      <c r="X118" s="1"/>
    </row>
    <row r="119" spans="1:24" ht="16.5" customHeight="1">
      <c r="A119" s="1"/>
      <c r="B119" s="1"/>
      <c r="C119" s="15"/>
      <c r="D119" s="1"/>
      <c r="E119" s="1"/>
      <c r="F119" s="1"/>
      <c r="G119" s="1"/>
      <c r="H119" s="1"/>
      <c r="I119" s="1"/>
      <c r="J119" s="1"/>
      <c r="K119" s="1"/>
      <c r="L119" s="1"/>
      <c r="M119" s="1"/>
      <c r="N119" s="1"/>
      <c r="O119" s="18"/>
      <c r="P119" s="18"/>
      <c r="Q119" s="18"/>
      <c r="R119" s="16"/>
      <c r="S119" s="68"/>
      <c r="T119" s="17"/>
      <c r="U119" s="17"/>
      <c r="V119" s="17"/>
      <c r="W119" s="1"/>
      <c r="X119" s="1"/>
    </row>
    <row r="120" spans="1:24" ht="16.5" customHeight="1">
      <c r="A120" s="1"/>
      <c r="B120" s="1"/>
      <c r="C120" s="15"/>
      <c r="D120" s="1"/>
      <c r="E120" s="1"/>
      <c r="F120" s="1"/>
      <c r="G120" s="1"/>
      <c r="H120" s="1"/>
      <c r="I120" s="1"/>
      <c r="J120" s="1"/>
      <c r="K120" s="1"/>
      <c r="L120" s="1"/>
      <c r="M120" s="1"/>
      <c r="N120" s="1"/>
      <c r="O120" s="18"/>
      <c r="P120" s="18"/>
      <c r="Q120" s="18"/>
      <c r="R120" s="16"/>
      <c r="S120" s="68"/>
      <c r="T120" s="17"/>
      <c r="U120" s="17"/>
      <c r="V120" s="17"/>
      <c r="W120" s="1"/>
      <c r="X120" s="1"/>
    </row>
    <row r="121" spans="1:24" ht="16.5" customHeight="1">
      <c r="A121" s="1"/>
      <c r="B121" s="1"/>
      <c r="C121" s="15"/>
      <c r="D121" s="1"/>
      <c r="E121" s="1"/>
      <c r="F121" s="1"/>
      <c r="G121" s="1"/>
      <c r="H121" s="1"/>
      <c r="I121" s="1"/>
      <c r="J121" s="1"/>
      <c r="K121" s="1"/>
      <c r="L121" s="1"/>
      <c r="M121" s="1"/>
      <c r="N121" s="1"/>
      <c r="O121" s="18"/>
      <c r="P121" s="18"/>
      <c r="Q121" s="18"/>
      <c r="R121" s="16"/>
      <c r="S121" s="68"/>
      <c r="T121" s="17"/>
      <c r="U121" s="17"/>
      <c r="V121" s="17"/>
      <c r="W121" s="1"/>
      <c r="X121" s="1"/>
    </row>
    <row r="122" spans="1:24" ht="16.5" customHeight="1">
      <c r="A122" s="1"/>
      <c r="B122" s="1"/>
      <c r="C122" s="15"/>
      <c r="D122" s="1"/>
      <c r="E122" s="1"/>
      <c r="F122" s="1"/>
      <c r="G122" s="1"/>
      <c r="H122" s="1"/>
      <c r="I122" s="1"/>
      <c r="J122" s="1"/>
      <c r="K122" s="1"/>
      <c r="L122" s="1"/>
      <c r="M122" s="1"/>
      <c r="N122" s="1"/>
      <c r="O122" s="18"/>
      <c r="P122" s="18"/>
      <c r="Q122" s="18"/>
      <c r="R122" s="16"/>
      <c r="S122" s="68"/>
      <c r="T122" s="17"/>
      <c r="U122" s="17"/>
      <c r="V122" s="17"/>
      <c r="W122" s="1"/>
      <c r="X122" s="1"/>
    </row>
    <row r="123" spans="1:24" ht="16.5" customHeight="1">
      <c r="A123" s="1"/>
      <c r="B123" s="1"/>
      <c r="C123" s="15"/>
      <c r="D123" s="1"/>
      <c r="E123" s="1"/>
      <c r="F123" s="1"/>
      <c r="G123" s="1"/>
      <c r="H123" s="1"/>
      <c r="I123" s="1"/>
      <c r="J123" s="1"/>
      <c r="K123" s="1"/>
      <c r="L123" s="1"/>
      <c r="M123" s="1"/>
      <c r="N123" s="1"/>
      <c r="O123" s="18"/>
      <c r="P123" s="18"/>
      <c r="Q123" s="18"/>
      <c r="R123" s="16"/>
      <c r="S123" s="68"/>
      <c r="T123" s="17"/>
      <c r="U123" s="17"/>
      <c r="V123" s="17"/>
      <c r="W123" s="1"/>
      <c r="X123" s="1"/>
    </row>
    <row r="124" spans="1:24" ht="16.5" customHeight="1">
      <c r="A124" s="1"/>
      <c r="B124" s="1"/>
      <c r="C124" s="15"/>
      <c r="D124" s="1"/>
      <c r="E124" s="1"/>
      <c r="F124" s="1"/>
      <c r="G124" s="1"/>
      <c r="H124" s="1"/>
      <c r="I124" s="1"/>
      <c r="J124" s="1"/>
      <c r="K124" s="1"/>
      <c r="L124" s="1"/>
      <c r="M124" s="1"/>
      <c r="N124" s="1"/>
      <c r="O124" s="18"/>
      <c r="P124" s="18"/>
      <c r="Q124" s="18"/>
      <c r="R124" s="16"/>
      <c r="S124" s="68"/>
      <c r="T124" s="17"/>
      <c r="U124" s="17"/>
      <c r="V124" s="17"/>
      <c r="W124" s="1"/>
      <c r="X124" s="1"/>
    </row>
    <row r="125" spans="1:24" ht="16.5" customHeight="1">
      <c r="A125" s="1"/>
      <c r="B125" s="1"/>
      <c r="C125" s="15"/>
      <c r="D125" s="1"/>
      <c r="E125" s="1"/>
      <c r="F125" s="1"/>
      <c r="G125" s="1"/>
      <c r="H125" s="1"/>
      <c r="I125" s="1"/>
      <c r="J125" s="1"/>
      <c r="K125" s="1"/>
      <c r="L125" s="1"/>
      <c r="M125" s="1"/>
      <c r="N125" s="1"/>
      <c r="O125" s="18"/>
      <c r="P125" s="18"/>
      <c r="Q125" s="18"/>
      <c r="R125" s="16"/>
      <c r="S125" s="68"/>
      <c r="T125" s="17"/>
      <c r="U125" s="17"/>
      <c r="V125" s="17"/>
      <c r="W125" s="1"/>
      <c r="X125" s="1"/>
    </row>
    <row r="126" spans="1:24" ht="16.5" customHeight="1">
      <c r="A126" s="1"/>
      <c r="B126" s="1"/>
      <c r="C126" s="15"/>
      <c r="D126" s="1"/>
      <c r="E126" s="1"/>
      <c r="F126" s="1"/>
      <c r="G126" s="1"/>
      <c r="H126" s="1"/>
      <c r="I126" s="1"/>
      <c r="J126" s="1"/>
      <c r="K126" s="1"/>
      <c r="L126" s="1"/>
      <c r="M126" s="1"/>
      <c r="N126" s="1"/>
      <c r="O126" s="18"/>
      <c r="P126" s="18"/>
      <c r="Q126" s="18"/>
      <c r="R126" s="16"/>
      <c r="S126" s="68"/>
      <c r="T126" s="17"/>
      <c r="U126" s="17"/>
      <c r="V126" s="17"/>
      <c r="W126" s="1"/>
      <c r="X126" s="1"/>
    </row>
    <row r="127" spans="1:24" ht="16.5" customHeight="1">
      <c r="A127" s="1"/>
      <c r="B127" s="1"/>
      <c r="C127" s="15"/>
      <c r="D127" s="1"/>
      <c r="E127" s="1"/>
      <c r="F127" s="1"/>
      <c r="G127" s="1"/>
      <c r="H127" s="1"/>
      <c r="I127" s="1"/>
      <c r="J127" s="1"/>
      <c r="K127" s="1"/>
      <c r="L127" s="1"/>
      <c r="M127" s="1"/>
      <c r="N127" s="1"/>
      <c r="O127" s="18"/>
      <c r="P127" s="18"/>
      <c r="Q127" s="18"/>
      <c r="R127" s="16"/>
      <c r="S127" s="68"/>
      <c r="T127" s="17"/>
      <c r="U127" s="17"/>
      <c r="V127" s="17"/>
      <c r="W127" s="1"/>
      <c r="X127" s="1"/>
    </row>
    <row r="128" spans="1:24" ht="16.5" customHeight="1">
      <c r="A128" s="1"/>
      <c r="B128" s="1"/>
      <c r="C128" s="15"/>
      <c r="D128" s="1"/>
      <c r="E128" s="1"/>
      <c r="F128" s="1"/>
      <c r="G128" s="1"/>
      <c r="H128" s="1"/>
      <c r="I128" s="1"/>
      <c r="J128" s="1"/>
      <c r="K128" s="1"/>
      <c r="L128" s="1"/>
      <c r="M128" s="1"/>
      <c r="N128" s="1"/>
      <c r="O128" s="18"/>
      <c r="P128" s="18"/>
      <c r="Q128" s="18"/>
      <c r="R128" s="16"/>
      <c r="S128" s="68"/>
      <c r="T128" s="17"/>
      <c r="U128" s="17"/>
      <c r="V128" s="17"/>
      <c r="W128" s="1"/>
      <c r="X128" s="1"/>
    </row>
    <row r="129" spans="1:24" ht="16.5" customHeight="1">
      <c r="A129" s="1"/>
      <c r="B129" s="1"/>
      <c r="C129" s="15"/>
      <c r="D129" s="1"/>
      <c r="E129" s="1"/>
      <c r="F129" s="1"/>
      <c r="G129" s="1"/>
      <c r="H129" s="1"/>
      <c r="I129" s="1"/>
      <c r="J129" s="1"/>
      <c r="K129" s="1"/>
      <c r="L129" s="1"/>
      <c r="M129" s="1"/>
      <c r="N129" s="1"/>
      <c r="O129" s="18"/>
      <c r="P129" s="18"/>
      <c r="Q129" s="18"/>
      <c r="R129" s="16"/>
      <c r="S129" s="68"/>
      <c r="T129" s="17"/>
      <c r="U129" s="17"/>
      <c r="V129" s="17"/>
      <c r="W129" s="1"/>
      <c r="X129" s="1"/>
    </row>
    <row r="130" spans="1:24" ht="16.5" customHeight="1">
      <c r="A130" s="1"/>
      <c r="B130" s="1"/>
      <c r="C130" s="15"/>
      <c r="D130" s="1"/>
      <c r="E130" s="1"/>
      <c r="F130" s="1"/>
      <c r="G130" s="1"/>
      <c r="H130" s="1"/>
      <c r="I130" s="1"/>
      <c r="J130" s="1"/>
      <c r="K130" s="1"/>
      <c r="L130" s="1"/>
      <c r="M130" s="1"/>
      <c r="N130" s="1"/>
      <c r="O130" s="18"/>
      <c r="P130" s="18"/>
      <c r="Q130" s="18"/>
      <c r="R130" s="16"/>
      <c r="S130" s="68"/>
      <c r="T130" s="17"/>
      <c r="U130" s="17"/>
      <c r="V130" s="17"/>
      <c r="W130" s="1"/>
      <c r="X130" s="1"/>
    </row>
    <row r="131" spans="1:24" ht="16.5" customHeight="1">
      <c r="A131" s="1"/>
      <c r="B131" s="1"/>
      <c r="C131" s="15"/>
      <c r="D131" s="1"/>
      <c r="E131" s="1"/>
      <c r="F131" s="1"/>
      <c r="G131" s="1"/>
      <c r="H131" s="1"/>
      <c r="I131" s="1"/>
      <c r="J131" s="1"/>
      <c r="K131" s="1"/>
      <c r="L131" s="1"/>
      <c r="M131" s="1"/>
      <c r="N131" s="1"/>
      <c r="O131" s="18"/>
      <c r="P131" s="18"/>
      <c r="Q131" s="18"/>
      <c r="R131" s="16"/>
      <c r="S131" s="68"/>
      <c r="T131" s="17"/>
      <c r="U131" s="17"/>
      <c r="V131" s="17"/>
      <c r="W131" s="1"/>
      <c r="X131" s="1"/>
    </row>
    <row r="132" spans="1:24" ht="16.5" customHeight="1">
      <c r="A132" s="1"/>
      <c r="B132" s="1"/>
      <c r="C132" s="15"/>
      <c r="D132" s="1"/>
      <c r="E132" s="1"/>
      <c r="F132" s="1"/>
      <c r="G132" s="1"/>
      <c r="H132" s="1"/>
      <c r="I132" s="1"/>
      <c r="J132" s="1"/>
      <c r="K132" s="1"/>
      <c r="L132" s="1"/>
      <c r="M132" s="1"/>
      <c r="N132" s="1"/>
      <c r="O132" s="18"/>
      <c r="P132" s="18"/>
      <c r="Q132" s="18"/>
      <c r="R132" s="16"/>
      <c r="S132" s="68"/>
      <c r="T132" s="17"/>
      <c r="U132" s="17"/>
      <c r="V132" s="17"/>
      <c r="W132" s="1"/>
      <c r="X132" s="1"/>
    </row>
    <row r="133" spans="1:24" ht="16.5" customHeight="1">
      <c r="A133" s="1"/>
      <c r="B133" s="1"/>
      <c r="C133" s="15"/>
      <c r="D133" s="1"/>
      <c r="E133" s="1"/>
      <c r="F133" s="1"/>
      <c r="G133" s="1"/>
      <c r="H133" s="1"/>
      <c r="I133" s="1"/>
      <c r="J133" s="1"/>
      <c r="K133" s="1"/>
      <c r="L133" s="1"/>
      <c r="M133" s="1"/>
      <c r="N133" s="1"/>
      <c r="O133" s="18"/>
      <c r="P133" s="18"/>
      <c r="Q133" s="18"/>
      <c r="R133" s="16"/>
      <c r="S133" s="68"/>
      <c r="T133" s="17"/>
      <c r="U133" s="17"/>
      <c r="V133" s="17"/>
      <c r="W133" s="1"/>
      <c r="X133" s="1"/>
    </row>
    <row r="134" spans="1:24" ht="16.5" customHeight="1">
      <c r="A134" s="1"/>
      <c r="B134" s="1"/>
      <c r="C134" s="15"/>
      <c r="D134" s="1"/>
      <c r="E134" s="1"/>
      <c r="F134" s="1"/>
      <c r="G134" s="1"/>
      <c r="H134" s="1"/>
      <c r="I134" s="1"/>
      <c r="J134" s="1"/>
      <c r="K134" s="1"/>
      <c r="L134" s="1"/>
      <c r="M134" s="1"/>
      <c r="N134" s="1"/>
      <c r="O134" s="18"/>
      <c r="P134" s="18"/>
      <c r="Q134" s="18"/>
      <c r="R134" s="16"/>
      <c r="S134" s="68"/>
      <c r="T134" s="17"/>
      <c r="U134" s="17"/>
      <c r="V134" s="17"/>
      <c r="W134" s="1"/>
      <c r="X134" s="1"/>
    </row>
    <row r="135" spans="1:24" ht="16.5" customHeight="1">
      <c r="A135" s="1"/>
      <c r="B135" s="1"/>
      <c r="C135" s="15"/>
      <c r="D135" s="1"/>
      <c r="E135" s="1"/>
      <c r="F135" s="1"/>
      <c r="G135" s="1"/>
      <c r="H135" s="1"/>
      <c r="I135" s="1"/>
      <c r="J135" s="1"/>
      <c r="K135" s="1"/>
      <c r="L135" s="1"/>
      <c r="M135" s="1"/>
      <c r="N135" s="1"/>
      <c r="O135" s="18"/>
      <c r="P135" s="18"/>
      <c r="Q135" s="18"/>
      <c r="R135" s="16"/>
      <c r="S135" s="68"/>
      <c r="T135" s="17"/>
      <c r="U135" s="17"/>
      <c r="V135" s="17"/>
      <c r="W135" s="1"/>
      <c r="X135" s="1"/>
    </row>
    <row r="136" spans="1:24" ht="16.5" customHeight="1">
      <c r="A136" s="1"/>
      <c r="B136" s="1"/>
      <c r="C136" s="15"/>
      <c r="D136" s="1"/>
      <c r="E136" s="1"/>
      <c r="F136" s="1"/>
      <c r="G136" s="1"/>
      <c r="H136" s="1"/>
      <c r="I136" s="1"/>
      <c r="J136" s="1"/>
      <c r="K136" s="1"/>
      <c r="L136" s="1"/>
      <c r="M136" s="1"/>
      <c r="N136" s="1"/>
      <c r="O136" s="18"/>
      <c r="P136" s="18"/>
      <c r="Q136" s="18"/>
      <c r="R136" s="16"/>
      <c r="S136" s="68"/>
      <c r="T136" s="17"/>
      <c r="U136" s="17"/>
      <c r="V136" s="17"/>
      <c r="W136" s="1"/>
      <c r="X136" s="1"/>
    </row>
    <row r="137" spans="1:24" ht="16.5" customHeight="1">
      <c r="A137" s="1"/>
      <c r="B137" s="1"/>
      <c r="C137" s="15"/>
      <c r="D137" s="1"/>
      <c r="E137" s="1"/>
      <c r="F137" s="1"/>
      <c r="G137" s="1"/>
      <c r="H137" s="1"/>
      <c r="I137" s="1"/>
      <c r="J137" s="1"/>
      <c r="K137" s="1"/>
      <c r="L137" s="1"/>
      <c r="M137" s="1"/>
      <c r="N137" s="1"/>
      <c r="O137" s="18"/>
      <c r="P137" s="18"/>
      <c r="Q137" s="18"/>
      <c r="R137" s="16"/>
      <c r="S137" s="68"/>
      <c r="T137" s="17"/>
      <c r="U137" s="17"/>
      <c r="V137" s="17"/>
      <c r="W137" s="1"/>
      <c r="X137" s="1"/>
    </row>
    <row r="138" spans="1:24" ht="16.5" customHeight="1">
      <c r="A138" s="1"/>
      <c r="B138" s="1"/>
      <c r="C138" s="15"/>
      <c r="D138" s="1"/>
      <c r="E138" s="1"/>
      <c r="F138" s="1"/>
      <c r="G138" s="1"/>
      <c r="H138" s="1"/>
      <c r="I138" s="1"/>
      <c r="J138" s="1"/>
      <c r="K138" s="1"/>
      <c r="L138" s="1"/>
      <c r="M138" s="1"/>
      <c r="N138" s="1"/>
      <c r="O138" s="18"/>
      <c r="P138" s="18"/>
      <c r="Q138" s="18"/>
      <c r="R138" s="16"/>
      <c r="S138" s="68"/>
      <c r="T138" s="17"/>
      <c r="U138" s="17"/>
      <c r="V138" s="17"/>
      <c r="W138" s="1"/>
      <c r="X138" s="1"/>
    </row>
    <row r="139" spans="1:24" ht="16.5" customHeight="1">
      <c r="A139" s="1"/>
      <c r="B139" s="1"/>
      <c r="C139" s="15"/>
      <c r="D139" s="1"/>
      <c r="E139" s="1"/>
      <c r="F139" s="1"/>
      <c r="G139" s="1"/>
      <c r="H139" s="1"/>
      <c r="I139" s="1"/>
      <c r="J139" s="1"/>
      <c r="K139" s="1"/>
      <c r="L139" s="1"/>
      <c r="M139" s="1"/>
      <c r="N139" s="1"/>
      <c r="O139" s="18"/>
      <c r="P139" s="18"/>
      <c r="Q139" s="18"/>
      <c r="R139" s="16"/>
      <c r="S139" s="68"/>
      <c r="T139" s="17"/>
      <c r="U139" s="17"/>
      <c r="V139" s="17"/>
      <c r="W139" s="1"/>
      <c r="X139" s="1"/>
    </row>
    <row r="140" spans="1:24" ht="16.5" customHeight="1">
      <c r="A140" s="1"/>
      <c r="B140" s="1"/>
      <c r="C140" s="15"/>
      <c r="D140" s="1"/>
      <c r="E140" s="1"/>
      <c r="F140" s="1"/>
      <c r="G140" s="1"/>
      <c r="H140" s="1"/>
      <c r="I140" s="1"/>
      <c r="J140" s="1"/>
      <c r="K140" s="1"/>
      <c r="L140" s="1"/>
      <c r="M140" s="1"/>
      <c r="N140" s="1"/>
      <c r="O140" s="18"/>
      <c r="P140" s="18"/>
      <c r="Q140" s="18"/>
      <c r="R140" s="16"/>
      <c r="S140" s="68"/>
      <c r="T140" s="17"/>
      <c r="U140" s="17"/>
      <c r="V140" s="17"/>
      <c r="W140" s="1"/>
      <c r="X140" s="1"/>
    </row>
    <row r="141" spans="1:24" ht="16.5" customHeight="1">
      <c r="A141" s="1"/>
      <c r="B141" s="1"/>
      <c r="C141" s="15"/>
      <c r="D141" s="1"/>
      <c r="E141" s="1"/>
      <c r="F141" s="1"/>
      <c r="G141" s="1"/>
      <c r="H141" s="1"/>
      <c r="I141" s="1"/>
      <c r="J141" s="1"/>
      <c r="K141" s="1"/>
      <c r="L141" s="1"/>
      <c r="M141" s="1"/>
      <c r="N141" s="1"/>
      <c r="O141" s="18"/>
      <c r="P141" s="18"/>
      <c r="Q141" s="18"/>
      <c r="R141" s="16"/>
      <c r="S141" s="68"/>
      <c r="T141" s="17"/>
      <c r="U141" s="17"/>
      <c r="V141" s="17"/>
      <c r="W141" s="1"/>
      <c r="X141" s="1"/>
    </row>
    <row r="142" spans="1:24" ht="16.5" customHeight="1">
      <c r="A142" s="1"/>
      <c r="B142" s="1"/>
      <c r="C142" s="15"/>
      <c r="D142" s="1"/>
      <c r="E142" s="1"/>
      <c r="F142" s="1"/>
      <c r="G142" s="1"/>
      <c r="H142" s="1"/>
      <c r="I142" s="1"/>
      <c r="J142" s="1"/>
      <c r="K142" s="1"/>
      <c r="L142" s="1"/>
      <c r="M142" s="1"/>
      <c r="N142" s="1"/>
      <c r="O142" s="18"/>
      <c r="P142" s="18"/>
      <c r="Q142" s="18"/>
      <c r="R142" s="16"/>
      <c r="S142" s="68"/>
      <c r="T142" s="17"/>
      <c r="U142" s="17"/>
      <c r="V142" s="17"/>
      <c r="W142" s="1"/>
      <c r="X142" s="1"/>
    </row>
    <row r="143" spans="1:24" ht="16.5" customHeight="1">
      <c r="A143" s="1"/>
      <c r="B143" s="1"/>
      <c r="C143" s="15"/>
      <c r="D143" s="1"/>
      <c r="E143" s="1"/>
      <c r="F143" s="1"/>
      <c r="G143" s="1"/>
      <c r="H143" s="1"/>
      <c r="I143" s="1"/>
      <c r="J143" s="1"/>
      <c r="K143" s="1"/>
      <c r="L143" s="1"/>
      <c r="M143" s="1"/>
      <c r="N143" s="1"/>
      <c r="O143" s="18"/>
      <c r="P143" s="18"/>
      <c r="Q143" s="18"/>
      <c r="R143" s="16"/>
      <c r="S143" s="68"/>
      <c r="T143" s="17"/>
      <c r="U143" s="17"/>
      <c r="V143" s="17"/>
      <c r="W143" s="1"/>
      <c r="X143" s="1"/>
    </row>
    <row r="144" spans="1:24" ht="16.5" customHeight="1">
      <c r="A144" s="1"/>
      <c r="B144" s="1"/>
      <c r="C144" s="15"/>
      <c r="D144" s="1"/>
      <c r="E144" s="1"/>
      <c r="F144" s="1"/>
      <c r="G144" s="1"/>
      <c r="H144" s="1"/>
      <c r="I144" s="1"/>
      <c r="J144" s="1"/>
      <c r="K144" s="1"/>
      <c r="L144" s="1"/>
      <c r="M144" s="1"/>
      <c r="N144" s="1"/>
      <c r="O144" s="18"/>
      <c r="P144" s="18"/>
      <c r="Q144" s="18"/>
      <c r="R144" s="16"/>
      <c r="S144" s="68"/>
      <c r="T144" s="17"/>
      <c r="U144" s="17"/>
      <c r="V144" s="17"/>
      <c r="W144" s="1"/>
      <c r="X144" s="1"/>
    </row>
    <row r="145" spans="1:24" ht="16.5" customHeight="1">
      <c r="A145" s="1"/>
      <c r="B145" s="1"/>
      <c r="C145" s="15"/>
      <c r="D145" s="1"/>
      <c r="E145" s="1"/>
      <c r="F145" s="1"/>
      <c r="G145" s="1"/>
      <c r="H145" s="1"/>
      <c r="I145" s="1"/>
      <c r="J145" s="1"/>
      <c r="K145" s="1"/>
      <c r="L145" s="1"/>
      <c r="M145" s="1"/>
      <c r="N145" s="1"/>
      <c r="O145" s="18"/>
      <c r="P145" s="18"/>
      <c r="Q145" s="18"/>
      <c r="R145" s="16"/>
      <c r="S145" s="68"/>
      <c r="T145" s="17"/>
      <c r="U145" s="17"/>
      <c r="V145" s="17"/>
      <c r="W145" s="1"/>
      <c r="X145" s="1"/>
    </row>
    <row r="146" spans="1:24" ht="16.5" customHeight="1">
      <c r="A146" s="1"/>
      <c r="B146" s="1"/>
      <c r="C146" s="15"/>
      <c r="D146" s="1"/>
      <c r="E146" s="1"/>
      <c r="F146" s="1"/>
      <c r="G146" s="1"/>
      <c r="H146" s="1"/>
      <c r="I146" s="1"/>
      <c r="J146" s="1"/>
      <c r="K146" s="1"/>
      <c r="L146" s="1"/>
      <c r="M146" s="1"/>
      <c r="N146" s="1"/>
      <c r="O146" s="18"/>
      <c r="P146" s="18"/>
      <c r="Q146" s="18"/>
      <c r="R146" s="16"/>
      <c r="S146" s="68"/>
      <c r="T146" s="17"/>
      <c r="U146" s="17"/>
      <c r="V146" s="17"/>
      <c r="W146" s="1"/>
      <c r="X146" s="1"/>
    </row>
    <row r="147" spans="1:24" ht="16.5" customHeight="1">
      <c r="A147" s="1"/>
      <c r="B147" s="1"/>
      <c r="C147" s="15"/>
      <c r="D147" s="1"/>
      <c r="E147" s="1"/>
      <c r="F147" s="1"/>
      <c r="G147" s="1"/>
      <c r="H147" s="1"/>
      <c r="I147" s="1"/>
      <c r="J147" s="1"/>
      <c r="K147" s="1"/>
      <c r="L147" s="1"/>
      <c r="M147" s="1"/>
      <c r="N147" s="1"/>
      <c r="O147" s="18"/>
      <c r="P147" s="18"/>
      <c r="Q147" s="18"/>
      <c r="R147" s="16"/>
      <c r="S147" s="68"/>
      <c r="T147" s="17"/>
      <c r="U147" s="17"/>
      <c r="V147" s="17"/>
      <c r="W147" s="1"/>
      <c r="X147" s="1"/>
    </row>
    <row r="148" spans="1:24" ht="16.5" customHeight="1">
      <c r="A148" s="1"/>
      <c r="B148" s="1"/>
      <c r="C148" s="15"/>
      <c r="D148" s="1"/>
      <c r="E148" s="1"/>
      <c r="F148" s="1"/>
      <c r="G148" s="1"/>
      <c r="H148" s="1"/>
      <c r="I148" s="1"/>
      <c r="J148" s="1"/>
      <c r="K148" s="1"/>
      <c r="L148" s="1"/>
      <c r="M148" s="1"/>
      <c r="N148" s="1"/>
      <c r="O148" s="18"/>
      <c r="P148" s="18"/>
      <c r="Q148" s="18"/>
      <c r="R148" s="16"/>
      <c r="S148" s="68"/>
      <c r="T148" s="17"/>
      <c r="U148" s="17"/>
      <c r="V148" s="17"/>
      <c r="W148" s="1"/>
      <c r="X148" s="1"/>
    </row>
    <row r="149" spans="1:24" ht="16.5" customHeight="1">
      <c r="A149" s="1"/>
      <c r="B149" s="1"/>
      <c r="C149" s="15"/>
      <c r="D149" s="1"/>
      <c r="E149" s="1"/>
      <c r="F149" s="1"/>
      <c r="G149" s="1"/>
      <c r="H149" s="1"/>
      <c r="I149" s="1"/>
      <c r="J149" s="1"/>
      <c r="K149" s="1"/>
      <c r="L149" s="1"/>
      <c r="M149" s="1"/>
      <c r="N149" s="1"/>
      <c r="O149" s="18"/>
      <c r="P149" s="18"/>
      <c r="Q149" s="18"/>
      <c r="R149" s="16"/>
      <c r="S149" s="68"/>
      <c r="T149" s="17"/>
      <c r="U149" s="17"/>
      <c r="V149" s="17"/>
      <c r="W149" s="1"/>
      <c r="X149" s="1"/>
    </row>
    <row r="150" spans="1:24" ht="16.5" customHeight="1">
      <c r="A150" s="1"/>
      <c r="B150" s="1"/>
      <c r="C150" s="15"/>
      <c r="D150" s="1"/>
      <c r="E150" s="1"/>
      <c r="F150" s="1"/>
      <c r="G150" s="1"/>
      <c r="H150" s="1"/>
      <c r="I150" s="1"/>
      <c r="J150" s="1"/>
      <c r="K150" s="1"/>
      <c r="L150" s="1"/>
      <c r="M150" s="1"/>
      <c r="N150" s="1"/>
      <c r="O150" s="18"/>
      <c r="P150" s="18"/>
      <c r="Q150" s="18"/>
      <c r="R150" s="16"/>
      <c r="S150" s="68"/>
      <c r="T150" s="17"/>
      <c r="U150" s="17"/>
      <c r="V150" s="17"/>
      <c r="W150" s="1"/>
      <c r="X150" s="1"/>
    </row>
    <row r="151" spans="1:24" ht="16.5" customHeight="1">
      <c r="A151" s="1"/>
      <c r="B151" s="1"/>
      <c r="C151" s="15"/>
      <c r="D151" s="1"/>
      <c r="E151" s="1"/>
      <c r="F151" s="1"/>
      <c r="G151" s="1"/>
      <c r="H151" s="1"/>
      <c r="I151" s="1"/>
      <c r="J151" s="1"/>
      <c r="K151" s="1"/>
      <c r="L151" s="1"/>
      <c r="M151" s="1"/>
      <c r="N151" s="1"/>
      <c r="O151" s="18"/>
      <c r="P151" s="18"/>
      <c r="Q151" s="18"/>
      <c r="R151" s="16"/>
      <c r="S151" s="68"/>
      <c r="T151" s="17"/>
      <c r="U151" s="17"/>
      <c r="V151" s="17"/>
      <c r="W151" s="1"/>
      <c r="X151" s="1"/>
    </row>
    <row r="152" spans="1:24" ht="16.5" customHeight="1">
      <c r="A152" s="1"/>
      <c r="B152" s="1"/>
      <c r="C152" s="15"/>
      <c r="D152" s="1"/>
      <c r="E152" s="1"/>
      <c r="F152" s="1"/>
      <c r="G152" s="1"/>
      <c r="H152" s="1"/>
      <c r="I152" s="1"/>
      <c r="J152" s="1"/>
      <c r="K152" s="1"/>
      <c r="L152" s="1"/>
      <c r="M152" s="1"/>
      <c r="N152" s="1"/>
      <c r="O152" s="18"/>
      <c r="P152" s="18"/>
      <c r="Q152" s="18"/>
      <c r="R152" s="16"/>
      <c r="S152" s="68"/>
      <c r="T152" s="17"/>
      <c r="U152" s="17"/>
      <c r="V152" s="17"/>
      <c r="W152" s="1"/>
      <c r="X152" s="1"/>
    </row>
    <row r="153" spans="1:24" ht="16.5" customHeight="1">
      <c r="A153" s="1"/>
      <c r="B153" s="1"/>
      <c r="C153" s="15"/>
      <c r="D153" s="1"/>
      <c r="E153" s="1"/>
      <c r="F153" s="1"/>
      <c r="G153" s="1"/>
      <c r="H153" s="1"/>
      <c r="I153" s="1"/>
      <c r="J153" s="1"/>
      <c r="K153" s="1"/>
      <c r="L153" s="1"/>
      <c r="M153" s="1"/>
      <c r="N153" s="1"/>
      <c r="O153" s="18"/>
      <c r="P153" s="18"/>
      <c r="Q153" s="18"/>
      <c r="R153" s="16"/>
      <c r="S153" s="68"/>
      <c r="T153" s="17"/>
      <c r="U153" s="17"/>
      <c r="V153" s="17"/>
      <c r="W153" s="1"/>
      <c r="X153" s="1"/>
    </row>
    <row r="154" spans="1:24" ht="16.5" customHeight="1">
      <c r="A154" s="1"/>
      <c r="B154" s="1"/>
      <c r="C154" s="15"/>
      <c r="D154" s="1"/>
      <c r="E154" s="1"/>
      <c r="F154" s="1"/>
      <c r="G154" s="1"/>
      <c r="H154" s="1"/>
      <c r="I154" s="1"/>
      <c r="J154" s="1"/>
      <c r="K154" s="1"/>
      <c r="L154" s="1"/>
      <c r="M154" s="1"/>
      <c r="N154" s="1"/>
      <c r="O154" s="18"/>
      <c r="P154" s="18"/>
      <c r="Q154" s="18"/>
      <c r="R154" s="16"/>
      <c r="S154" s="68"/>
      <c r="T154" s="17"/>
      <c r="U154" s="17"/>
      <c r="V154" s="17"/>
      <c r="W154" s="1"/>
      <c r="X154" s="1"/>
    </row>
    <row r="155" spans="1:24" ht="16.5" customHeight="1">
      <c r="A155" s="1"/>
      <c r="B155" s="1"/>
      <c r="C155" s="15"/>
      <c r="D155" s="1"/>
      <c r="E155" s="1"/>
      <c r="F155" s="1"/>
      <c r="G155" s="1"/>
      <c r="H155" s="1"/>
      <c r="I155" s="1"/>
      <c r="J155" s="1"/>
      <c r="K155" s="1"/>
      <c r="L155" s="1"/>
      <c r="M155" s="1"/>
      <c r="N155" s="1"/>
      <c r="O155" s="18"/>
      <c r="P155" s="18"/>
      <c r="Q155" s="18"/>
      <c r="R155" s="16"/>
      <c r="S155" s="68"/>
      <c r="T155" s="17"/>
      <c r="U155" s="17"/>
      <c r="V155" s="17"/>
      <c r="W155" s="1"/>
      <c r="X155" s="1"/>
    </row>
    <row r="156" spans="1:24" ht="16.5" customHeight="1">
      <c r="A156" s="1"/>
      <c r="B156" s="1"/>
      <c r="C156" s="15"/>
      <c r="D156" s="1"/>
      <c r="E156" s="1"/>
      <c r="F156" s="1"/>
      <c r="G156" s="1"/>
      <c r="H156" s="1"/>
      <c r="I156" s="1"/>
      <c r="J156" s="1"/>
      <c r="K156" s="1"/>
      <c r="L156" s="1"/>
      <c r="M156" s="1"/>
      <c r="N156" s="1"/>
      <c r="O156" s="18"/>
      <c r="P156" s="18"/>
      <c r="Q156" s="18"/>
      <c r="R156" s="16"/>
      <c r="S156" s="68"/>
      <c r="T156" s="17"/>
      <c r="U156" s="17"/>
      <c r="V156" s="17"/>
      <c r="W156" s="1"/>
      <c r="X156" s="1"/>
    </row>
    <row r="157" spans="1:24" ht="16.5" customHeight="1">
      <c r="A157" s="1"/>
      <c r="B157" s="1"/>
      <c r="C157" s="15"/>
      <c r="D157" s="1"/>
      <c r="E157" s="1"/>
      <c r="F157" s="1"/>
      <c r="G157" s="1"/>
      <c r="H157" s="1"/>
      <c r="I157" s="1"/>
      <c r="J157" s="1"/>
      <c r="K157" s="1"/>
      <c r="L157" s="1"/>
      <c r="M157" s="1"/>
      <c r="N157" s="1"/>
      <c r="O157" s="18"/>
      <c r="P157" s="18"/>
      <c r="Q157" s="18"/>
      <c r="R157" s="16"/>
      <c r="S157" s="68"/>
      <c r="T157" s="17"/>
      <c r="U157" s="17"/>
      <c r="V157" s="17"/>
      <c r="W157" s="1"/>
      <c r="X157" s="1"/>
    </row>
    <row r="158" spans="1:24" ht="16.5" customHeight="1">
      <c r="A158" s="1"/>
      <c r="B158" s="1"/>
      <c r="C158" s="15"/>
      <c r="D158" s="1"/>
      <c r="E158" s="1"/>
      <c r="F158" s="1"/>
      <c r="G158" s="1"/>
      <c r="H158" s="1"/>
      <c r="I158" s="1"/>
      <c r="J158" s="1"/>
      <c r="K158" s="1"/>
      <c r="L158" s="1"/>
      <c r="M158" s="1"/>
      <c r="N158" s="1"/>
      <c r="O158" s="18"/>
      <c r="P158" s="18"/>
      <c r="Q158" s="18"/>
      <c r="R158" s="16"/>
      <c r="S158" s="68"/>
      <c r="T158" s="17"/>
      <c r="U158" s="17"/>
      <c r="V158" s="17"/>
      <c r="W158" s="1"/>
      <c r="X158" s="1"/>
    </row>
    <row r="159" spans="1:24" ht="16.5" customHeight="1">
      <c r="A159" s="1"/>
      <c r="B159" s="1"/>
      <c r="C159" s="15"/>
      <c r="D159" s="1"/>
      <c r="E159" s="1"/>
      <c r="F159" s="1"/>
      <c r="G159" s="1"/>
      <c r="H159" s="1"/>
      <c r="I159" s="1"/>
      <c r="J159" s="1"/>
      <c r="K159" s="1"/>
      <c r="L159" s="1"/>
      <c r="M159" s="1"/>
      <c r="N159" s="1"/>
      <c r="O159" s="18"/>
      <c r="P159" s="18"/>
      <c r="Q159" s="18"/>
      <c r="R159" s="16"/>
      <c r="S159" s="68"/>
      <c r="T159" s="17"/>
      <c r="U159" s="17"/>
      <c r="V159" s="17"/>
      <c r="W159" s="1"/>
      <c r="X159" s="1"/>
    </row>
    <row r="160" spans="1:24" ht="16.5" customHeight="1">
      <c r="A160" s="1"/>
      <c r="B160" s="1"/>
      <c r="C160" s="15"/>
      <c r="D160" s="1"/>
      <c r="E160" s="1"/>
      <c r="F160" s="1"/>
      <c r="G160" s="1"/>
      <c r="H160" s="1"/>
      <c r="I160" s="1"/>
      <c r="J160" s="1"/>
      <c r="K160" s="1"/>
      <c r="L160" s="1"/>
      <c r="M160" s="1"/>
      <c r="N160" s="1"/>
      <c r="O160" s="18"/>
      <c r="P160" s="18"/>
      <c r="Q160" s="18"/>
      <c r="R160" s="16"/>
      <c r="S160" s="68"/>
      <c r="T160" s="17"/>
      <c r="U160" s="17"/>
      <c r="V160" s="17"/>
      <c r="W160" s="1"/>
      <c r="X160" s="1"/>
    </row>
    <row r="161" spans="1:24" ht="16.5" customHeight="1">
      <c r="A161" s="1"/>
      <c r="B161" s="1"/>
      <c r="C161" s="15"/>
      <c r="D161" s="1"/>
      <c r="E161" s="1"/>
      <c r="F161" s="1"/>
      <c r="G161" s="1"/>
      <c r="H161" s="1"/>
      <c r="I161" s="1"/>
      <c r="J161" s="1"/>
      <c r="K161" s="1"/>
      <c r="L161" s="1"/>
      <c r="M161" s="1"/>
      <c r="N161" s="1"/>
      <c r="O161" s="18"/>
      <c r="P161" s="18"/>
      <c r="Q161" s="18"/>
      <c r="R161" s="16"/>
      <c r="S161" s="68"/>
      <c r="T161" s="17"/>
      <c r="U161" s="17"/>
      <c r="V161" s="17"/>
      <c r="W161" s="1"/>
      <c r="X161" s="1"/>
    </row>
    <row r="162" spans="1:24" ht="16.5" customHeight="1">
      <c r="A162" s="1"/>
      <c r="B162" s="1"/>
      <c r="C162" s="15"/>
      <c r="D162" s="1"/>
      <c r="E162" s="1"/>
      <c r="F162" s="1"/>
      <c r="G162" s="1"/>
      <c r="H162" s="1"/>
      <c r="I162" s="1"/>
      <c r="J162" s="1"/>
      <c r="K162" s="1"/>
      <c r="L162" s="1"/>
      <c r="M162" s="1"/>
      <c r="N162" s="1"/>
      <c r="O162" s="18"/>
      <c r="P162" s="18"/>
      <c r="Q162" s="18"/>
      <c r="R162" s="16"/>
      <c r="S162" s="68"/>
      <c r="T162" s="17"/>
      <c r="U162" s="17"/>
      <c r="V162" s="17"/>
      <c r="W162" s="1"/>
      <c r="X162" s="1"/>
    </row>
    <row r="163" spans="1:24" ht="16.5" customHeight="1">
      <c r="A163" s="1"/>
      <c r="B163" s="1"/>
      <c r="C163" s="15"/>
      <c r="D163" s="1"/>
      <c r="E163" s="1"/>
      <c r="F163" s="1"/>
      <c r="G163" s="1"/>
      <c r="H163" s="1"/>
      <c r="I163" s="1"/>
      <c r="J163" s="1"/>
      <c r="K163" s="1"/>
      <c r="L163" s="1"/>
      <c r="M163" s="1"/>
      <c r="N163" s="1"/>
      <c r="O163" s="18"/>
      <c r="P163" s="18"/>
      <c r="Q163" s="18"/>
      <c r="R163" s="16"/>
      <c r="S163" s="68"/>
      <c r="T163" s="17"/>
      <c r="U163" s="17"/>
      <c r="V163" s="17"/>
      <c r="W163" s="1"/>
      <c r="X163" s="1"/>
    </row>
    <row r="164" spans="1:24" ht="16.5" customHeight="1">
      <c r="A164" s="1"/>
      <c r="B164" s="1"/>
      <c r="C164" s="15"/>
      <c r="D164" s="1"/>
      <c r="E164" s="1"/>
      <c r="F164" s="1"/>
      <c r="G164" s="1"/>
      <c r="H164" s="1"/>
      <c r="I164" s="1"/>
      <c r="J164" s="1"/>
      <c r="K164" s="1"/>
      <c r="L164" s="1"/>
      <c r="M164" s="1"/>
      <c r="N164" s="1"/>
      <c r="O164" s="18"/>
      <c r="P164" s="18"/>
      <c r="Q164" s="18"/>
      <c r="R164" s="16"/>
      <c r="S164" s="68"/>
      <c r="T164" s="17"/>
      <c r="U164" s="17"/>
      <c r="V164" s="17"/>
      <c r="W164" s="1"/>
      <c r="X164" s="1"/>
    </row>
    <row r="165" spans="1:24" ht="16.5" customHeight="1">
      <c r="A165" s="1"/>
      <c r="B165" s="1"/>
      <c r="C165" s="15"/>
      <c r="D165" s="1"/>
      <c r="E165" s="1"/>
      <c r="F165" s="1"/>
      <c r="G165" s="1"/>
      <c r="H165" s="1"/>
      <c r="I165" s="1"/>
      <c r="J165" s="1"/>
      <c r="K165" s="1"/>
      <c r="L165" s="1"/>
      <c r="M165" s="1"/>
      <c r="N165" s="1"/>
      <c r="O165" s="18"/>
      <c r="P165" s="18"/>
      <c r="Q165" s="18"/>
      <c r="R165" s="16"/>
      <c r="S165" s="68"/>
      <c r="T165" s="17"/>
      <c r="U165" s="17"/>
      <c r="V165" s="17"/>
      <c r="W165" s="1"/>
      <c r="X165" s="1"/>
    </row>
    <row r="166" spans="1:24" ht="16.5" customHeight="1">
      <c r="A166" s="1"/>
      <c r="B166" s="1"/>
      <c r="C166" s="15"/>
      <c r="D166" s="1"/>
      <c r="E166" s="1"/>
      <c r="F166" s="1"/>
      <c r="G166" s="1"/>
      <c r="H166" s="1"/>
      <c r="I166" s="1"/>
      <c r="J166" s="1"/>
      <c r="K166" s="1"/>
      <c r="L166" s="1"/>
      <c r="M166" s="1"/>
      <c r="N166" s="1"/>
      <c r="O166" s="18"/>
      <c r="P166" s="18"/>
      <c r="Q166" s="18"/>
      <c r="R166" s="16"/>
      <c r="S166" s="68"/>
      <c r="T166" s="17"/>
      <c r="U166" s="17"/>
      <c r="V166" s="17"/>
      <c r="W166" s="1"/>
      <c r="X166" s="1"/>
    </row>
    <row r="167" spans="1:24" ht="16.5" customHeight="1">
      <c r="A167" s="1"/>
      <c r="B167" s="1"/>
      <c r="C167" s="15"/>
      <c r="D167" s="1"/>
      <c r="E167" s="1"/>
      <c r="F167" s="1"/>
      <c r="G167" s="1"/>
      <c r="H167" s="1"/>
      <c r="I167" s="1"/>
      <c r="J167" s="1"/>
      <c r="K167" s="1"/>
      <c r="L167" s="1"/>
      <c r="M167" s="1"/>
      <c r="N167" s="1"/>
      <c r="O167" s="18"/>
      <c r="P167" s="18"/>
      <c r="Q167" s="18"/>
      <c r="R167" s="16"/>
      <c r="S167" s="68"/>
      <c r="T167" s="17"/>
      <c r="U167" s="17"/>
      <c r="V167" s="17"/>
      <c r="W167" s="1"/>
      <c r="X167" s="1"/>
    </row>
    <row r="168" spans="1:24" ht="16.5" customHeight="1">
      <c r="A168" s="1"/>
      <c r="B168" s="1"/>
      <c r="C168" s="15"/>
      <c r="D168" s="1"/>
      <c r="E168" s="1"/>
      <c r="F168" s="1"/>
      <c r="G168" s="1"/>
      <c r="H168" s="1"/>
      <c r="I168" s="1"/>
      <c r="J168" s="1"/>
      <c r="K168" s="1"/>
      <c r="L168" s="1"/>
      <c r="M168" s="1"/>
      <c r="N168" s="1"/>
      <c r="O168" s="18"/>
      <c r="P168" s="18"/>
      <c r="Q168" s="18"/>
      <c r="R168" s="16"/>
      <c r="S168" s="68"/>
      <c r="T168" s="17"/>
      <c r="U168" s="17"/>
      <c r="V168" s="17"/>
      <c r="W168" s="1"/>
      <c r="X168" s="1"/>
    </row>
    <row r="169" spans="1:24" ht="16.5" customHeight="1">
      <c r="A169" s="1"/>
      <c r="B169" s="1"/>
      <c r="C169" s="15"/>
      <c r="D169" s="1"/>
      <c r="E169" s="1"/>
      <c r="F169" s="1"/>
      <c r="G169" s="1"/>
      <c r="H169" s="1"/>
      <c r="I169" s="1"/>
      <c r="J169" s="1"/>
      <c r="K169" s="1"/>
      <c r="L169" s="1"/>
      <c r="M169" s="1"/>
      <c r="N169" s="1"/>
      <c r="O169" s="18"/>
      <c r="P169" s="18"/>
      <c r="Q169" s="18"/>
      <c r="R169" s="16"/>
      <c r="S169" s="68"/>
      <c r="T169" s="17"/>
      <c r="U169" s="17"/>
      <c r="V169" s="17"/>
      <c r="W169" s="1"/>
      <c r="X169" s="1"/>
    </row>
    <row r="170" spans="1:24" ht="16.5" customHeight="1">
      <c r="A170" s="1"/>
      <c r="B170" s="1"/>
      <c r="C170" s="15"/>
      <c r="D170" s="1"/>
      <c r="E170" s="1"/>
      <c r="F170" s="1"/>
      <c r="G170" s="1"/>
      <c r="H170" s="1"/>
      <c r="I170" s="1"/>
      <c r="J170" s="1"/>
      <c r="K170" s="1"/>
      <c r="L170" s="1"/>
      <c r="M170" s="1"/>
      <c r="N170" s="1"/>
      <c r="O170" s="18"/>
      <c r="P170" s="18"/>
      <c r="Q170" s="18"/>
      <c r="R170" s="16"/>
      <c r="S170" s="68"/>
      <c r="T170" s="17"/>
      <c r="U170" s="17"/>
      <c r="V170" s="17"/>
      <c r="W170" s="1"/>
      <c r="X170" s="1"/>
    </row>
    <row r="171" spans="1:24" ht="16.5" customHeight="1">
      <c r="A171" s="1"/>
      <c r="B171" s="1"/>
      <c r="C171" s="15"/>
      <c r="D171" s="1"/>
      <c r="E171" s="1"/>
      <c r="F171" s="1"/>
      <c r="G171" s="1"/>
      <c r="H171" s="1"/>
      <c r="I171" s="1"/>
      <c r="J171" s="1"/>
      <c r="K171" s="1"/>
      <c r="L171" s="1"/>
      <c r="M171" s="1"/>
      <c r="N171" s="1"/>
      <c r="O171" s="18"/>
      <c r="P171" s="18"/>
      <c r="Q171" s="18"/>
      <c r="R171" s="16"/>
      <c r="S171" s="68"/>
      <c r="T171" s="17"/>
      <c r="U171" s="17"/>
      <c r="V171" s="17"/>
      <c r="W171" s="1"/>
      <c r="X171" s="1"/>
    </row>
    <row r="172" spans="1:24" ht="16.5" customHeight="1">
      <c r="A172" s="1"/>
      <c r="B172" s="1"/>
      <c r="C172" s="15"/>
      <c r="D172" s="1"/>
      <c r="E172" s="1"/>
      <c r="F172" s="1"/>
      <c r="G172" s="1"/>
      <c r="H172" s="1"/>
      <c r="I172" s="1"/>
      <c r="J172" s="1"/>
      <c r="K172" s="1"/>
      <c r="L172" s="1"/>
      <c r="M172" s="1"/>
      <c r="N172" s="1"/>
      <c r="O172" s="18"/>
      <c r="P172" s="18"/>
      <c r="Q172" s="18"/>
      <c r="R172" s="16"/>
      <c r="S172" s="68"/>
      <c r="T172" s="17"/>
      <c r="U172" s="17"/>
      <c r="V172" s="17"/>
      <c r="W172" s="1"/>
      <c r="X172" s="1"/>
    </row>
    <row r="173" spans="1:24" ht="16.5" customHeight="1">
      <c r="A173" s="1"/>
      <c r="B173" s="1"/>
      <c r="C173" s="15"/>
      <c r="D173" s="1"/>
      <c r="E173" s="1"/>
      <c r="F173" s="1"/>
      <c r="G173" s="1"/>
      <c r="H173" s="1"/>
      <c r="I173" s="1"/>
      <c r="J173" s="1"/>
      <c r="K173" s="1"/>
      <c r="L173" s="1"/>
      <c r="M173" s="1"/>
      <c r="N173" s="1"/>
      <c r="O173" s="18"/>
      <c r="P173" s="18"/>
      <c r="Q173" s="18"/>
      <c r="R173" s="16"/>
      <c r="S173" s="68"/>
      <c r="T173" s="17"/>
      <c r="U173" s="17"/>
      <c r="V173" s="17"/>
      <c r="W173" s="1"/>
      <c r="X173" s="1"/>
    </row>
    <row r="174" spans="1:24" ht="16.5" customHeight="1">
      <c r="A174" s="1"/>
      <c r="B174" s="1"/>
      <c r="C174" s="15"/>
      <c r="D174" s="1"/>
      <c r="E174" s="1"/>
      <c r="F174" s="1"/>
      <c r="G174" s="1"/>
      <c r="H174" s="1"/>
      <c r="I174" s="1"/>
      <c r="J174" s="1"/>
      <c r="K174" s="1"/>
      <c r="L174" s="1"/>
      <c r="M174" s="1"/>
      <c r="N174" s="1"/>
      <c r="O174" s="18"/>
      <c r="P174" s="18"/>
      <c r="Q174" s="18"/>
      <c r="R174" s="16"/>
      <c r="S174" s="68"/>
      <c r="T174" s="17"/>
      <c r="U174" s="17"/>
      <c r="V174" s="17"/>
      <c r="W174" s="1"/>
      <c r="X174" s="1"/>
    </row>
    <row r="175" spans="1:24" ht="16.5" customHeight="1">
      <c r="A175" s="1"/>
      <c r="B175" s="1"/>
      <c r="C175" s="15"/>
      <c r="D175" s="1"/>
      <c r="E175" s="1"/>
      <c r="F175" s="1"/>
      <c r="G175" s="1"/>
      <c r="H175" s="1"/>
      <c r="I175" s="1"/>
      <c r="J175" s="1"/>
      <c r="K175" s="1"/>
      <c r="L175" s="1"/>
      <c r="M175" s="1"/>
      <c r="N175" s="1"/>
      <c r="O175" s="18"/>
      <c r="P175" s="18"/>
      <c r="Q175" s="18"/>
      <c r="R175" s="16"/>
      <c r="S175" s="68"/>
      <c r="T175" s="17"/>
      <c r="U175" s="17"/>
      <c r="V175" s="17"/>
      <c r="W175" s="1"/>
      <c r="X175" s="1"/>
    </row>
    <row r="176" spans="1:24" ht="16.5" customHeight="1">
      <c r="A176" s="1"/>
      <c r="B176" s="1"/>
      <c r="C176" s="15"/>
      <c r="D176" s="1"/>
      <c r="E176" s="1"/>
      <c r="F176" s="1"/>
      <c r="G176" s="1"/>
      <c r="H176" s="1"/>
      <c r="I176" s="1"/>
      <c r="J176" s="1"/>
      <c r="K176" s="1"/>
      <c r="L176" s="1"/>
      <c r="M176" s="1"/>
      <c r="N176" s="1"/>
      <c r="O176" s="18"/>
      <c r="P176" s="18"/>
      <c r="Q176" s="18"/>
      <c r="R176" s="16"/>
      <c r="S176" s="68"/>
      <c r="T176" s="17"/>
      <c r="U176" s="17"/>
      <c r="V176" s="17"/>
      <c r="W176" s="1"/>
      <c r="X176" s="1"/>
    </row>
    <row r="177" spans="1:24" ht="16.5" customHeight="1">
      <c r="A177" s="1"/>
      <c r="B177" s="1"/>
      <c r="C177" s="15"/>
      <c r="D177" s="1"/>
      <c r="E177" s="1"/>
      <c r="F177" s="1"/>
      <c r="G177" s="1"/>
      <c r="H177" s="1"/>
      <c r="I177" s="1"/>
      <c r="J177" s="1"/>
      <c r="K177" s="1"/>
      <c r="L177" s="1"/>
      <c r="M177" s="1"/>
      <c r="N177" s="1"/>
      <c r="O177" s="18"/>
      <c r="P177" s="18"/>
      <c r="Q177" s="18"/>
      <c r="R177" s="16"/>
      <c r="S177" s="68"/>
      <c r="T177" s="17"/>
      <c r="U177" s="17"/>
      <c r="V177" s="17"/>
      <c r="W177" s="1"/>
      <c r="X177" s="1"/>
    </row>
    <row r="178" spans="1:24" ht="16.5" customHeight="1">
      <c r="A178" s="1"/>
      <c r="B178" s="1"/>
      <c r="C178" s="15"/>
      <c r="D178" s="1"/>
      <c r="E178" s="1"/>
      <c r="F178" s="1"/>
      <c r="G178" s="1"/>
      <c r="H178" s="1"/>
      <c r="I178" s="1"/>
      <c r="J178" s="1"/>
      <c r="K178" s="1"/>
      <c r="L178" s="1"/>
      <c r="M178" s="1"/>
      <c r="N178" s="1"/>
      <c r="O178" s="18"/>
      <c r="P178" s="18"/>
      <c r="Q178" s="18"/>
      <c r="R178" s="16"/>
      <c r="S178" s="68"/>
      <c r="T178" s="17"/>
      <c r="U178" s="17"/>
      <c r="V178" s="17"/>
      <c r="W178" s="1"/>
      <c r="X178" s="1"/>
    </row>
    <row r="179" spans="1:24" ht="16.5" customHeight="1">
      <c r="A179" s="1"/>
      <c r="B179" s="1"/>
      <c r="C179" s="15"/>
      <c r="D179" s="1"/>
      <c r="E179" s="1"/>
      <c r="F179" s="1"/>
      <c r="G179" s="1"/>
      <c r="H179" s="1"/>
      <c r="I179" s="1"/>
      <c r="J179" s="1"/>
      <c r="K179" s="1"/>
      <c r="L179" s="1"/>
      <c r="M179" s="1"/>
      <c r="N179" s="1"/>
      <c r="O179" s="18"/>
      <c r="P179" s="18"/>
      <c r="Q179" s="18"/>
      <c r="R179" s="16"/>
      <c r="S179" s="68"/>
      <c r="T179" s="17"/>
      <c r="U179" s="17"/>
      <c r="V179" s="17"/>
      <c r="W179" s="1"/>
      <c r="X179" s="1"/>
    </row>
    <row r="180" spans="1:24" ht="16.5" customHeight="1">
      <c r="A180" s="1"/>
      <c r="B180" s="1"/>
      <c r="C180" s="15"/>
      <c r="D180" s="1"/>
      <c r="E180" s="1"/>
      <c r="F180" s="1"/>
      <c r="G180" s="1"/>
      <c r="H180" s="1"/>
      <c r="I180" s="1"/>
      <c r="J180" s="1"/>
      <c r="K180" s="1"/>
      <c r="L180" s="1"/>
      <c r="M180" s="1"/>
      <c r="N180" s="1"/>
      <c r="O180" s="18"/>
      <c r="P180" s="18"/>
      <c r="Q180" s="18"/>
      <c r="R180" s="16"/>
      <c r="S180" s="68"/>
      <c r="T180" s="17"/>
      <c r="U180" s="17"/>
      <c r="V180" s="17"/>
      <c r="W180" s="1"/>
      <c r="X180" s="1"/>
    </row>
    <row r="181" spans="1:24" ht="16.5" customHeight="1">
      <c r="A181" s="1"/>
      <c r="B181" s="1"/>
      <c r="C181" s="15"/>
      <c r="D181" s="1"/>
      <c r="E181" s="1"/>
      <c r="F181" s="1"/>
      <c r="G181" s="1"/>
      <c r="H181" s="1"/>
      <c r="I181" s="1"/>
      <c r="J181" s="1"/>
      <c r="K181" s="1"/>
      <c r="L181" s="1"/>
      <c r="M181" s="1"/>
      <c r="N181" s="1"/>
      <c r="O181" s="18"/>
      <c r="P181" s="18"/>
      <c r="Q181" s="18"/>
      <c r="R181" s="16"/>
      <c r="S181" s="68"/>
      <c r="T181" s="17"/>
      <c r="U181" s="17"/>
      <c r="V181" s="17"/>
      <c r="W181" s="1"/>
      <c r="X181" s="1"/>
    </row>
    <row r="182" spans="1:24" ht="16.5" customHeight="1">
      <c r="A182" s="1"/>
      <c r="B182" s="1"/>
      <c r="C182" s="15"/>
      <c r="D182" s="1"/>
      <c r="E182" s="1"/>
      <c r="F182" s="1"/>
      <c r="G182" s="1"/>
      <c r="H182" s="1"/>
      <c r="I182" s="1"/>
      <c r="J182" s="1"/>
      <c r="K182" s="1"/>
      <c r="L182" s="1"/>
      <c r="M182" s="1"/>
      <c r="N182" s="1"/>
      <c r="O182" s="18"/>
      <c r="P182" s="18"/>
      <c r="Q182" s="18"/>
      <c r="R182" s="16"/>
      <c r="S182" s="68"/>
      <c r="T182" s="17"/>
      <c r="U182" s="17"/>
      <c r="V182" s="17"/>
      <c r="W182" s="1"/>
      <c r="X182" s="1"/>
    </row>
    <row r="183" spans="1:24" ht="16.5" customHeight="1">
      <c r="A183" s="1"/>
      <c r="B183" s="1"/>
      <c r="C183" s="15"/>
      <c r="D183" s="1"/>
      <c r="E183" s="1"/>
      <c r="F183" s="1"/>
      <c r="G183" s="1"/>
      <c r="H183" s="1"/>
      <c r="I183" s="1"/>
      <c r="J183" s="1"/>
      <c r="K183" s="1"/>
      <c r="L183" s="1"/>
      <c r="M183" s="1"/>
      <c r="N183" s="1"/>
      <c r="O183" s="18"/>
      <c r="P183" s="18"/>
      <c r="Q183" s="18"/>
      <c r="R183" s="16"/>
      <c r="S183" s="68"/>
      <c r="T183" s="17"/>
      <c r="U183" s="17"/>
      <c r="V183" s="17"/>
      <c r="W183" s="1"/>
      <c r="X183" s="1"/>
    </row>
    <row r="184" spans="1:24" ht="16.5" customHeight="1">
      <c r="A184" s="1"/>
      <c r="B184" s="1"/>
      <c r="C184" s="15"/>
      <c r="D184" s="1"/>
      <c r="E184" s="1"/>
      <c r="F184" s="1"/>
      <c r="G184" s="1"/>
      <c r="H184" s="1"/>
      <c r="I184" s="1"/>
      <c r="J184" s="1"/>
      <c r="K184" s="1"/>
      <c r="L184" s="1"/>
      <c r="M184" s="1"/>
      <c r="N184" s="1"/>
      <c r="O184" s="18"/>
      <c r="P184" s="18"/>
      <c r="Q184" s="18"/>
      <c r="R184" s="16"/>
      <c r="S184" s="68"/>
      <c r="T184" s="17"/>
      <c r="U184" s="17"/>
      <c r="V184" s="17"/>
      <c r="W184" s="1"/>
      <c r="X184" s="1"/>
    </row>
    <row r="185" spans="1:24" ht="16.5" customHeight="1">
      <c r="A185" s="1"/>
      <c r="B185" s="1"/>
      <c r="C185" s="15"/>
      <c r="D185" s="1"/>
      <c r="E185" s="1"/>
      <c r="F185" s="1"/>
      <c r="G185" s="1"/>
      <c r="H185" s="1"/>
      <c r="I185" s="1"/>
      <c r="J185" s="1"/>
      <c r="K185" s="1"/>
      <c r="L185" s="1"/>
      <c r="M185" s="1"/>
      <c r="N185" s="1"/>
      <c r="O185" s="18"/>
      <c r="P185" s="18"/>
      <c r="Q185" s="18"/>
      <c r="R185" s="16"/>
      <c r="S185" s="68"/>
      <c r="T185" s="17"/>
      <c r="U185" s="17"/>
      <c r="V185" s="17"/>
      <c r="W185" s="1"/>
      <c r="X185" s="1"/>
    </row>
    <row r="186" spans="1:24" ht="16.5" customHeight="1">
      <c r="A186" s="1"/>
      <c r="B186" s="1"/>
      <c r="C186" s="15"/>
      <c r="D186" s="1"/>
      <c r="E186" s="1"/>
      <c r="F186" s="1"/>
      <c r="G186" s="1"/>
      <c r="H186" s="1"/>
      <c r="I186" s="1"/>
      <c r="J186" s="1"/>
      <c r="K186" s="1"/>
      <c r="L186" s="1"/>
      <c r="M186" s="1"/>
      <c r="N186" s="1"/>
      <c r="O186" s="18"/>
      <c r="P186" s="18"/>
      <c r="Q186" s="18"/>
      <c r="R186" s="16"/>
      <c r="S186" s="68"/>
      <c r="T186" s="17"/>
      <c r="U186" s="17"/>
      <c r="V186" s="17"/>
      <c r="W186" s="1"/>
      <c r="X186" s="1"/>
    </row>
    <row r="187" spans="1:24" ht="16.5" customHeight="1">
      <c r="A187" s="1"/>
      <c r="B187" s="1"/>
      <c r="C187" s="15"/>
      <c r="D187" s="1"/>
      <c r="E187" s="1"/>
      <c r="F187" s="1"/>
      <c r="G187" s="1"/>
      <c r="H187" s="1"/>
      <c r="I187" s="1"/>
      <c r="J187" s="1"/>
      <c r="K187" s="1"/>
      <c r="L187" s="1"/>
      <c r="M187" s="1"/>
      <c r="N187" s="1"/>
      <c r="O187" s="18"/>
      <c r="P187" s="18"/>
      <c r="Q187" s="18"/>
      <c r="R187" s="16"/>
      <c r="S187" s="68"/>
      <c r="T187" s="17"/>
      <c r="U187" s="17"/>
      <c r="V187" s="17"/>
      <c r="W187" s="1"/>
      <c r="X187" s="1"/>
    </row>
    <row r="188" spans="1:24" ht="16.5" customHeight="1">
      <c r="A188" s="1"/>
      <c r="B188" s="1"/>
      <c r="C188" s="15"/>
      <c r="D188" s="1"/>
      <c r="E188" s="1"/>
      <c r="F188" s="1"/>
      <c r="G188" s="1"/>
      <c r="H188" s="1"/>
      <c r="I188" s="1"/>
      <c r="J188" s="1"/>
      <c r="K188" s="1"/>
      <c r="L188" s="1"/>
      <c r="M188" s="1"/>
      <c r="N188" s="1"/>
      <c r="O188" s="18"/>
      <c r="P188" s="18"/>
      <c r="Q188" s="18"/>
      <c r="R188" s="16"/>
      <c r="S188" s="68"/>
      <c r="T188" s="17"/>
      <c r="U188" s="17"/>
      <c r="V188" s="17"/>
      <c r="W188" s="1"/>
      <c r="X188" s="1"/>
    </row>
    <row r="189" spans="1:24" ht="16.5" customHeight="1">
      <c r="A189" s="1"/>
      <c r="B189" s="1"/>
      <c r="C189" s="15"/>
      <c r="D189" s="1"/>
      <c r="E189" s="1"/>
      <c r="F189" s="1"/>
      <c r="G189" s="1"/>
      <c r="H189" s="1"/>
      <c r="I189" s="1"/>
      <c r="J189" s="1"/>
      <c r="K189" s="1"/>
      <c r="L189" s="1"/>
      <c r="M189" s="1"/>
      <c r="N189" s="1"/>
      <c r="O189" s="18"/>
      <c r="P189" s="18"/>
      <c r="Q189" s="18"/>
      <c r="R189" s="16"/>
      <c r="S189" s="68"/>
      <c r="T189" s="17"/>
      <c r="U189" s="17"/>
      <c r="V189" s="17"/>
      <c r="W189" s="1"/>
      <c r="X189" s="1"/>
    </row>
    <row r="190" spans="1:24" ht="16.5" customHeight="1">
      <c r="A190" s="1"/>
      <c r="B190" s="1"/>
      <c r="C190" s="15"/>
      <c r="D190" s="1"/>
      <c r="E190" s="1"/>
      <c r="F190" s="1"/>
      <c r="G190" s="1"/>
      <c r="H190" s="1"/>
      <c r="I190" s="1"/>
      <c r="J190" s="1"/>
      <c r="K190" s="1"/>
      <c r="L190" s="1"/>
      <c r="M190" s="1"/>
      <c r="N190" s="1"/>
      <c r="O190" s="18"/>
      <c r="P190" s="18"/>
      <c r="Q190" s="18"/>
      <c r="R190" s="16"/>
      <c r="S190" s="68"/>
      <c r="T190" s="17"/>
      <c r="U190" s="17"/>
      <c r="V190" s="17"/>
      <c r="W190" s="1"/>
      <c r="X190" s="1"/>
    </row>
    <row r="191" spans="1:24" ht="16.5" customHeight="1">
      <c r="A191" s="1"/>
      <c r="B191" s="1"/>
      <c r="C191" s="15"/>
      <c r="D191" s="1"/>
      <c r="E191" s="1"/>
      <c r="F191" s="1"/>
      <c r="G191" s="1"/>
      <c r="H191" s="1"/>
      <c r="I191" s="1"/>
      <c r="J191" s="1"/>
      <c r="K191" s="1"/>
      <c r="L191" s="1"/>
      <c r="M191" s="1"/>
      <c r="N191" s="1"/>
      <c r="O191" s="18"/>
      <c r="P191" s="18"/>
      <c r="Q191" s="18"/>
      <c r="R191" s="16"/>
      <c r="S191" s="68"/>
      <c r="T191" s="17"/>
      <c r="U191" s="17"/>
      <c r="V191" s="17"/>
      <c r="W191" s="1"/>
      <c r="X191" s="1"/>
    </row>
    <row r="192" spans="1:24" ht="16.5" customHeight="1">
      <c r="A192" s="1"/>
      <c r="B192" s="1"/>
      <c r="C192" s="15"/>
      <c r="D192" s="1"/>
      <c r="E192" s="1"/>
      <c r="F192" s="1"/>
      <c r="G192" s="1"/>
      <c r="H192" s="1"/>
      <c r="I192" s="1"/>
      <c r="J192" s="1"/>
      <c r="K192" s="1"/>
      <c r="L192" s="1"/>
      <c r="M192" s="1"/>
      <c r="N192" s="1"/>
      <c r="O192" s="18"/>
      <c r="P192" s="18"/>
      <c r="Q192" s="18"/>
      <c r="R192" s="16"/>
      <c r="S192" s="68"/>
      <c r="T192" s="17"/>
      <c r="U192" s="17"/>
      <c r="V192" s="17"/>
      <c r="W192" s="1"/>
      <c r="X192" s="1"/>
    </row>
    <row r="193" spans="1:24" ht="16.5" customHeight="1">
      <c r="A193" s="1"/>
      <c r="B193" s="1"/>
      <c r="C193" s="15"/>
      <c r="D193" s="1"/>
      <c r="E193" s="1"/>
      <c r="F193" s="1"/>
      <c r="G193" s="1"/>
      <c r="H193" s="1"/>
      <c r="I193" s="1"/>
      <c r="J193" s="1"/>
      <c r="K193" s="1"/>
      <c r="L193" s="1"/>
      <c r="M193" s="1"/>
      <c r="N193" s="1"/>
      <c r="O193" s="18"/>
      <c r="P193" s="18"/>
      <c r="Q193" s="18"/>
      <c r="R193" s="16"/>
      <c r="S193" s="68"/>
      <c r="T193" s="17"/>
      <c r="U193" s="17"/>
      <c r="V193" s="17"/>
      <c r="W193" s="1"/>
      <c r="X193" s="1"/>
    </row>
    <row r="194" spans="1:24" ht="16.5" customHeight="1">
      <c r="A194" s="1"/>
      <c r="B194" s="1"/>
      <c r="C194" s="15"/>
      <c r="D194" s="1"/>
      <c r="E194" s="1"/>
      <c r="F194" s="1"/>
      <c r="G194" s="1"/>
      <c r="H194" s="1"/>
      <c r="I194" s="1"/>
      <c r="J194" s="1"/>
      <c r="K194" s="1"/>
      <c r="L194" s="1"/>
      <c r="M194" s="1"/>
      <c r="N194" s="1"/>
      <c r="O194" s="18"/>
      <c r="P194" s="18"/>
      <c r="Q194" s="18"/>
      <c r="R194" s="16"/>
      <c r="S194" s="68"/>
      <c r="T194" s="17"/>
      <c r="U194" s="17"/>
      <c r="V194" s="17"/>
      <c r="W194" s="1"/>
      <c r="X194" s="1"/>
    </row>
    <row r="195" spans="1:24" ht="16.5" customHeight="1">
      <c r="A195" s="1"/>
      <c r="B195" s="1"/>
      <c r="C195" s="15"/>
      <c r="D195" s="1"/>
      <c r="E195" s="1"/>
      <c r="F195" s="1"/>
      <c r="G195" s="1"/>
      <c r="H195" s="1"/>
      <c r="I195" s="1"/>
      <c r="J195" s="1"/>
      <c r="K195" s="1"/>
      <c r="L195" s="1"/>
      <c r="M195" s="1"/>
      <c r="N195" s="1"/>
      <c r="O195" s="18"/>
      <c r="P195" s="18"/>
      <c r="Q195" s="18"/>
      <c r="R195" s="16"/>
      <c r="S195" s="68"/>
      <c r="T195" s="17"/>
      <c r="U195" s="17"/>
      <c r="V195" s="17"/>
      <c r="W195" s="1"/>
      <c r="X195" s="1"/>
    </row>
    <row r="196" spans="1:24" ht="16.5" customHeight="1">
      <c r="A196" s="1"/>
      <c r="B196" s="1"/>
      <c r="C196" s="15"/>
      <c r="D196" s="1"/>
      <c r="E196" s="1"/>
      <c r="F196" s="1"/>
      <c r="G196" s="1"/>
      <c r="H196" s="1"/>
      <c r="I196" s="1"/>
      <c r="J196" s="1"/>
      <c r="K196" s="1"/>
      <c r="L196" s="1"/>
      <c r="M196" s="1"/>
      <c r="N196" s="1"/>
      <c r="O196" s="18"/>
      <c r="P196" s="18"/>
      <c r="Q196" s="18"/>
      <c r="R196" s="16"/>
      <c r="S196" s="68"/>
      <c r="T196" s="17"/>
      <c r="U196" s="17"/>
      <c r="V196" s="17"/>
      <c r="W196" s="1"/>
      <c r="X196" s="1"/>
    </row>
    <row r="197" spans="1:24" ht="16.5" customHeight="1">
      <c r="A197" s="1"/>
      <c r="B197" s="1"/>
      <c r="C197" s="15"/>
      <c r="D197" s="1"/>
      <c r="E197" s="1"/>
      <c r="F197" s="1"/>
      <c r="G197" s="1"/>
      <c r="H197" s="1"/>
      <c r="I197" s="1"/>
      <c r="J197" s="1"/>
      <c r="K197" s="1"/>
      <c r="L197" s="1"/>
      <c r="M197" s="1"/>
      <c r="N197" s="1"/>
      <c r="O197" s="18"/>
      <c r="P197" s="18"/>
      <c r="Q197" s="18"/>
      <c r="R197" s="16"/>
      <c r="S197" s="68"/>
      <c r="T197" s="17"/>
      <c r="U197" s="17"/>
      <c r="V197" s="17"/>
      <c r="W197" s="1"/>
      <c r="X197" s="1"/>
    </row>
    <row r="198" spans="1:24" ht="16.5" customHeight="1">
      <c r="A198" s="1"/>
      <c r="B198" s="1"/>
      <c r="C198" s="15"/>
      <c r="D198" s="1"/>
      <c r="E198" s="1"/>
      <c r="F198" s="1"/>
      <c r="G198" s="1"/>
      <c r="H198" s="1"/>
      <c r="I198" s="1"/>
      <c r="J198" s="1"/>
      <c r="K198" s="1"/>
      <c r="L198" s="1"/>
      <c r="M198" s="1"/>
      <c r="N198" s="1"/>
      <c r="O198" s="18"/>
      <c r="P198" s="18"/>
      <c r="Q198" s="18"/>
      <c r="R198" s="16"/>
      <c r="S198" s="68"/>
      <c r="T198" s="17"/>
      <c r="U198" s="17"/>
      <c r="V198" s="17"/>
      <c r="W198" s="1"/>
      <c r="X198" s="1"/>
    </row>
    <row r="199" spans="1:24" ht="16.5" customHeight="1">
      <c r="A199" s="1"/>
      <c r="B199" s="1"/>
      <c r="C199" s="15"/>
      <c r="D199" s="1"/>
      <c r="E199" s="1"/>
      <c r="F199" s="1"/>
      <c r="G199" s="1"/>
      <c r="H199" s="1"/>
      <c r="I199" s="1"/>
      <c r="J199" s="1"/>
      <c r="K199" s="1"/>
      <c r="L199" s="1"/>
      <c r="M199" s="1"/>
      <c r="N199" s="1"/>
      <c r="O199" s="18"/>
      <c r="P199" s="18"/>
      <c r="Q199" s="18"/>
      <c r="R199" s="16"/>
      <c r="S199" s="68"/>
      <c r="T199" s="17"/>
      <c r="U199" s="17"/>
      <c r="V199" s="17"/>
      <c r="W199" s="1"/>
      <c r="X199" s="1"/>
    </row>
    <row r="200" spans="1:24" ht="16.5" customHeight="1">
      <c r="A200" s="1"/>
      <c r="B200" s="1"/>
      <c r="C200" s="15"/>
      <c r="D200" s="1"/>
      <c r="E200" s="1"/>
      <c r="F200" s="1"/>
      <c r="G200" s="1"/>
      <c r="H200" s="1"/>
      <c r="I200" s="1"/>
      <c r="J200" s="1"/>
      <c r="K200" s="1"/>
      <c r="L200" s="1"/>
      <c r="M200" s="1"/>
      <c r="N200" s="1"/>
      <c r="O200" s="18"/>
      <c r="P200" s="18"/>
      <c r="Q200" s="18"/>
      <c r="R200" s="16"/>
      <c r="S200" s="68"/>
      <c r="T200" s="17"/>
      <c r="U200" s="17"/>
      <c r="V200" s="17"/>
      <c r="W200" s="1"/>
      <c r="X200" s="1"/>
    </row>
    <row r="201" spans="1:24" ht="16.5" customHeight="1">
      <c r="A201" s="1"/>
      <c r="B201" s="1"/>
      <c r="C201" s="15"/>
      <c r="D201" s="1"/>
      <c r="E201" s="1"/>
      <c r="F201" s="1"/>
      <c r="G201" s="1"/>
      <c r="H201" s="1"/>
      <c r="I201" s="1"/>
      <c r="J201" s="1"/>
      <c r="K201" s="1"/>
      <c r="L201" s="1"/>
      <c r="M201" s="1"/>
      <c r="N201" s="1"/>
      <c r="O201" s="18"/>
      <c r="P201" s="18"/>
      <c r="Q201" s="18"/>
      <c r="R201" s="16"/>
      <c r="S201" s="68"/>
      <c r="T201" s="17"/>
      <c r="U201" s="17"/>
      <c r="V201" s="17"/>
      <c r="W201" s="1"/>
      <c r="X201" s="1"/>
    </row>
    <row r="202" spans="1:24" ht="16.5" customHeight="1">
      <c r="A202" s="1"/>
      <c r="B202" s="1"/>
      <c r="C202" s="15"/>
      <c r="D202" s="1"/>
      <c r="E202" s="1"/>
      <c r="F202" s="1"/>
      <c r="G202" s="1"/>
      <c r="H202" s="1"/>
      <c r="I202" s="1"/>
      <c r="J202" s="1"/>
      <c r="K202" s="1"/>
      <c r="L202" s="1"/>
      <c r="M202" s="1"/>
      <c r="N202" s="1"/>
      <c r="O202" s="18"/>
      <c r="P202" s="18"/>
      <c r="Q202" s="18"/>
      <c r="R202" s="16"/>
      <c r="S202" s="68"/>
      <c r="T202" s="17"/>
      <c r="U202" s="17"/>
      <c r="V202" s="17"/>
      <c r="W202" s="1"/>
      <c r="X202" s="1"/>
    </row>
    <row r="203" spans="1:24" ht="16.5" customHeight="1">
      <c r="A203" s="1"/>
      <c r="B203" s="1"/>
      <c r="C203" s="15"/>
      <c r="D203" s="1"/>
      <c r="E203" s="1"/>
      <c r="F203" s="1"/>
      <c r="G203" s="1"/>
      <c r="H203" s="1"/>
      <c r="I203" s="1"/>
      <c r="J203" s="1"/>
      <c r="K203" s="1"/>
      <c r="L203" s="1"/>
      <c r="M203" s="1"/>
      <c r="N203" s="1"/>
      <c r="O203" s="18"/>
      <c r="P203" s="18"/>
      <c r="Q203" s="18"/>
      <c r="R203" s="16"/>
      <c r="S203" s="68"/>
      <c r="T203" s="17"/>
      <c r="U203" s="17"/>
      <c r="V203" s="17"/>
      <c r="W203" s="1"/>
      <c r="X203" s="1"/>
    </row>
    <row r="204" spans="1:24" ht="16.5" customHeight="1">
      <c r="A204" s="1"/>
      <c r="B204" s="1"/>
      <c r="C204" s="15"/>
      <c r="D204" s="1"/>
      <c r="E204" s="1"/>
      <c r="F204" s="1"/>
      <c r="G204" s="1"/>
      <c r="H204" s="1"/>
      <c r="I204" s="1"/>
      <c r="J204" s="1"/>
      <c r="K204" s="1"/>
      <c r="L204" s="1"/>
      <c r="M204" s="1"/>
      <c r="N204" s="1"/>
      <c r="O204" s="18"/>
      <c r="P204" s="18"/>
      <c r="Q204" s="18"/>
      <c r="R204" s="16"/>
      <c r="S204" s="68"/>
      <c r="T204" s="17"/>
      <c r="U204" s="17"/>
      <c r="V204" s="17"/>
      <c r="W204" s="1"/>
      <c r="X204" s="1"/>
    </row>
    <row r="205" spans="1:24" ht="16.5" customHeight="1">
      <c r="A205" s="1"/>
      <c r="B205" s="1"/>
      <c r="C205" s="15"/>
      <c r="D205" s="1"/>
      <c r="E205" s="1"/>
      <c r="F205" s="1"/>
      <c r="G205" s="1"/>
      <c r="H205" s="1"/>
      <c r="I205" s="1"/>
      <c r="J205" s="1"/>
      <c r="K205" s="1"/>
      <c r="L205" s="1"/>
      <c r="M205" s="1"/>
      <c r="N205" s="1"/>
      <c r="O205" s="18"/>
      <c r="P205" s="18"/>
      <c r="Q205" s="18"/>
      <c r="R205" s="16"/>
      <c r="S205" s="68"/>
      <c r="T205" s="17"/>
      <c r="U205" s="17"/>
      <c r="V205" s="17"/>
      <c r="W205" s="1"/>
      <c r="X205" s="1"/>
    </row>
    <row r="206" spans="1:24" ht="16.5" customHeight="1">
      <c r="A206" s="1"/>
      <c r="B206" s="1"/>
      <c r="C206" s="15"/>
      <c r="D206" s="1"/>
      <c r="E206" s="1"/>
      <c r="F206" s="1"/>
      <c r="G206" s="1"/>
      <c r="H206" s="1"/>
      <c r="I206" s="1"/>
      <c r="J206" s="1"/>
      <c r="K206" s="1"/>
      <c r="L206" s="1"/>
      <c r="M206" s="1"/>
      <c r="N206" s="1"/>
      <c r="O206" s="18"/>
      <c r="P206" s="18"/>
      <c r="Q206" s="18"/>
      <c r="R206" s="16"/>
      <c r="S206" s="68"/>
      <c r="T206" s="17"/>
      <c r="U206" s="17"/>
      <c r="V206" s="17"/>
      <c r="W206" s="1"/>
      <c r="X206" s="1"/>
    </row>
    <row r="207" spans="1:24" ht="16.5" customHeight="1">
      <c r="A207" s="1"/>
      <c r="B207" s="1"/>
      <c r="C207" s="1"/>
      <c r="D207" s="1"/>
      <c r="E207" s="1"/>
      <c r="F207" s="1"/>
      <c r="G207" s="1"/>
      <c r="H207" s="1"/>
      <c r="I207" s="1"/>
      <c r="J207" s="1"/>
      <c r="K207" s="1"/>
      <c r="L207" s="1"/>
      <c r="M207" s="1"/>
      <c r="N207" s="1"/>
      <c r="O207" s="18"/>
      <c r="P207" s="18"/>
      <c r="Q207" s="18"/>
      <c r="R207" s="18"/>
      <c r="S207" s="1"/>
      <c r="T207" s="1"/>
      <c r="U207" s="1"/>
      <c r="V207" s="1"/>
      <c r="W207" s="1"/>
      <c r="X207" s="1"/>
    </row>
    <row r="208" spans="1:24" ht="16.5" customHeight="1">
      <c r="A208" s="1"/>
      <c r="B208" s="1"/>
      <c r="C208" s="1"/>
      <c r="D208" s="1"/>
      <c r="E208" s="1"/>
      <c r="F208" s="1"/>
      <c r="G208" s="1"/>
      <c r="H208" s="1"/>
      <c r="I208" s="1"/>
      <c r="J208" s="1"/>
      <c r="K208" s="1"/>
      <c r="L208" s="1"/>
      <c r="M208" s="1"/>
      <c r="N208" s="1"/>
      <c r="O208" s="18"/>
      <c r="P208" s="18"/>
      <c r="Q208" s="18"/>
      <c r="R208" s="18"/>
      <c r="S208" s="1"/>
      <c r="T208" s="1"/>
      <c r="U208" s="1"/>
      <c r="V208" s="1"/>
      <c r="W208" s="1"/>
      <c r="X208" s="1"/>
    </row>
    <row r="209" spans="1:24" ht="16.5" customHeight="1">
      <c r="A209" s="1"/>
      <c r="B209" s="1"/>
      <c r="C209" s="1"/>
      <c r="D209" s="1"/>
      <c r="E209" s="1"/>
      <c r="F209" s="1"/>
      <c r="G209" s="1"/>
      <c r="H209" s="1"/>
      <c r="I209" s="1"/>
      <c r="J209" s="1"/>
      <c r="K209" s="1"/>
      <c r="L209" s="1"/>
      <c r="M209" s="1"/>
      <c r="N209" s="1"/>
      <c r="O209" s="18"/>
      <c r="P209" s="18"/>
      <c r="Q209" s="18"/>
      <c r="R209" s="18"/>
      <c r="S209" s="1"/>
      <c r="T209" s="1"/>
      <c r="U209" s="1"/>
      <c r="V209" s="1"/>
      <c r="W209" s="1"/>
      <c r="X209" s="1"/>
    </row>
    <row r="210" spans="1:24" ht="16.5" customHeight="1">
      <c r="A210" s="1"/>
      <c r="B210" s="1"/>
      <c r="C210" s="1"/>
      <c r="D210" s="1"/>
      <c r="E210" s="1"/>
      <c r="F210" s="1"/>
      <c r="G210" s="1"/>
      <c r="H210" s="1"/>
      <c r="I210" s="1"/>
      <c r="J210" s="1"/>
      <c r="K210" s="1"/>
      <c r="L210" s="1"/>
      <c r="M210" s="1"/>
      <c r="N210" s="1"/>
      <c r="O210" s="18"/>
      <c r="P210" s="18"/>
      <c r="Q210" s="18"/>
      <c r="R210" s="18"/>
      <c r="S210" s="1"/>
      <c r="T210" s="1"/>
      <c r="U210" s="1"/>
      <c r="V210" s="1"/>
      <c r="W210" s="1"/>
      <c r="X210" s="1"/>
    </row>
    <row r="211" spans="1:24" ht="16.5" customHeight="1">
      <c r="A211" s="1"/>
      <c r="B211" s="1"/>
      <c r="C211" s="1"/>
      <c r="D211" s="1"/>
      <c r="E211" s="1"/>
      <c r="F211" s="1"/>
      <c r="G211" s="1"/>
      <c r="H211" s="1"/>
      <c r="I211" s="1"/>
      <c r="J211" s="1"/>
      <c r="K211" s="1"/>
      <c r="L211" s="1"/>
      <c r="M211" s="1"/>
      <c r="N211" s="1"/>
      <c r="O211" s="18"/>
      <c r="P211" s="18"/>
      <c r="Q211" s="18"/>
      <c r="R211" s="18"/>
      <c r="S211" s="1"/>
      <c r="T211" s="1"/>
      <c r="U211" s="1"/>
      <c r="V211" s="1"/>
      <c r="W211" s="1"/>
      <c r="X211" s="1"/>
    </row>
    <row r="212" spans="1:24" ht="16.5" customHeight="1">
      <c r="A212" s="1"/>
      <c r="B212" s="1"/>
      <c r="C212" s="1"/>
      <c r="D212" s="1"/>
      <c r="E212" s="1"/>
      <c r="F212" s="1"/>
      <c r="G212" s="1"/>
      <c r="H212" s="1"/>
      <c r="I212" s="1"/>
      <c r="J212" s="1"/>
      <c r="K212" s="1"/>
      <c r="L212" s="1"/>
      <c r="M212" s="1"/>
      <c r="N212" s="1"/>
      <c r="O212" s="18"/>
      <c r="P212" s="18"/>
      <c r="Q212" s="18"/>
      <c r="R212" s="18"/>
      <c r="S212" s="1"/>
      <c r="T212" s="1"/>
      <c r="U212" s="1"/>
      <c r="V212" s="1"/>
      <c r="W212" s="1"/>
      <c r="X212" s="1"/>
    </row>
    <row r="213" spans="1:24" ht="16.5" customHeight="1">
      <c r="A213" s="1"/>
      <c r="B213" s="1"/>
      <c r="C213" s="1"/>
      <c r="D213" s="1"/>
      <c r="E213" s="1"/>
      <c r="F213" s="1"/>
      <c r="G213" s="1"/>
      <c r="H213" s="1"/>
      <c r="I213" s="1"/>
      <c r="J213" s="1"/>
      <c r="K213" s="1"/>
      <c r="L213" s="1"/>
      <c r="M213" s="1"/>
      <c r="N213" s="1"/>
      <c r="O213" s="18"/>
      <c r="P213" s="18"/>
      <c r="Q213" s="18"/>
      <c r="R213" s="18"/>
      <c r="S213" s="1"/>
      <c r="T213" s="1"/>
      <c r="U213" s="1"/>
      <c r="V213" s="1"/>
      <c r="W213" s="1"/>
      <c r="X213" s="1"/>
    </row>
    <row r="214" spans="1:24" ht="16.5" customHeight="1">
      <c r="A214" s="1"/>
      <c r="B214" s="1"/>
      <c r="C214" s="1"/>
      <c r="D214" s="1"/>
      <c r="E214" s="1"/>
      <c r="F214" s="1"/>
      <c r="G214" s="1"/>
      <c r="H214" s="1"/>
      <c r="I214" s="1"/>
      <c r="J214" s="1"/>
      <c r="K214" s="1"/>
      <c r="L214" s="1"/>
      <c r="M214" s="1"/>
      <c r="N214" s="1"/>
      <c r="O214" s="18"/>
      <c r="P214" s="18"/>
      <c r="Q214" s="18"/>
      <c r="R214" s="18"/>
      <c r="S214" s="1"/>
      <c r="T214" s="1"/>
      <c r="U214" s="1"/>
      <c r="V214" s="1"/>
      <c r="W214" s="1"/>
      <c r="X214" s="1"/>
    </row>
    <row r="215" spans="1:24" ht="16.5" customHeight="1">
      <c r="A215" s="1"/>
      <c r="B215" s="1"/>
      <c r="C215" s="1"/>
      <c r="D215" s="1"/>
      <c r="E215" s="1"/>
      <c r="F215" s="1"/>
      <c r="G215" s="1"/>
      <c r="H215" s="1"/>
      <c r="I215" s="1"/>
      <c r="J215" s="1"/>
      <c r="K215" s="1"/>
      <c r="L215" s="1"/>
      <c r="M215" s="1"/>
      <c r="N215" s="1"/>
      <c r="O215" s="18"/>
      <c r="P215" s="18"/>
      <c r="Q215" s="18"/>
      <c r="R215" s="18"/>
      <c r="S215" s="1"/>
      <c r="T215" s="1"/>
      <c r="U215" s="1"/>
      <c r="V215" s="1"/>
      <c r="W215" s="1"/>
      <c r="X215" s="1"/>
    </row>
    <row r="216" spans="1:24" ht="16.5" customHeight="1">
      <c r="A216" s="1"/>
      <c r="B216" s="1"/>
      <c r="C216" s="1"/>
      <c r="D216" s="1"/>
      <c r="E216" s="1"/>
      <c r="F216" s="1"/>
      <c r="G216" s="1"/>
      <c r="H216" s="1"/>
      <c r="I216" s="1"/>
      <c r="J216" s="1"/>
      <c r="K216" s="1"/>
      <c r="L216" s="1"/>
      <c r="M216" s="1"/>
      <c r="N216" s="1"/>
      <c r="O216" s="18"/>
      <c r="P216" s="18"/>
      <c r="Q216" s="18"/>
      <c r="R216" s="18"/>
      <c r="S216" s="1"/>
      <c r="T216" s="1"/>
      <c r="U216" s="1"/>
      <c r="V216" s="1"/>
      <c r="W216" s="1"/>
      <c r="X216" s="1"/>
    </row>
    <row r="217" spans="1:24" ht="16.5" customHeight="1">
      <c r="A217" s="1"/>
      <c r="B217" s="1"/>
      <c r="C217" s="1"/>
      <c r="D217" s="1"/>
      <c r="E217" s="1"/>
      <c r="F217" s="1"/>
      <c r="G217" s="1"/>
      <c r="H217" s="1"/>
      <c r="I217" s="1"/>
      <c r="J217" s="1"/>
      <c r="K217" s="1"/>
      <c r="L217" s="1"/>
      <c r="M217" s="1"/>
      <c r="N217" s="1"/>
      <c r="O217" s="18"/>
      <c r="P217" s="18"/>
      <c r="Q217" s="18"/>
      <c r="R217" s="18"/>
      <c r="S217" s="1"/>
      <c r="T217" s="1"/>
      <c r="U217" s="1"/>
      <c r="V217" s="1"/>
      <c r="W217" s="1"/>
      <c r="X217" s="1"/>
    </row>
    <row r="218" spans="1:24" ht="16.5" customHeight="1">
      <c r="A218" s="1"/>
      <c r="B218" s="1"/>
      <c r="C218" s="1"/>
      <c r="D218" s="1"/>
      <c r="E218" s="1"/>
      <c r="F218" s="1"/>
      <c r="G218" s="1"/>
      <c r="H218" s="1"/>
      <c r="I218" s="1"/>
      <c r="J218" s="1"/>
      <c r="K218" s="1"/>
      <c r="L218" s="1"/>
      <c r="M218" s="1"/>
      <c r="N218" s="1"/>
      <c r="O218" s="18"/>
      <c r="P218" s="18"/>
      <c r="Q218" s="18"/>
      <c r="R218" s="18"/>
      <c r="S218" s="1"/>
      <c r="T218" s="1"/>
      <c r="U218" s="1"/>
      <c r="V218" s="1"/>
      <c r="W218" s="1"/>
      <c r="X218" s="1"/>
    </row>
    <row r="219" spans="1:24" ht="16.5" customHeight="1">
      <c r="A219" s="1"/>
      <c r="B219" s="1"/>
      <c r="C219" s="1"/>
      <c r="D219" s="1"/>
      <c r="E219" s="1"/>
      <c r="F219" s="1"/>
      <c r="G219" s="1"/>
      <c r="H219" s="1"/>
      <c r="I219" s="1"/>
      <c r="J219" s="1"/>
      <c r="K219" s="1"/>
      <c r="L219" s="1"/>
      <c r="M219" s="1"/>
      <c r="N219" s="1"/>
      <c r="O219" s="18"/>
      <c r="P219" s="18"/>
      <c r="Q219" s="18"/>
      <c r="R219" s="18"/>
      <c r="S219" s="1"/>
      <c r="T219" s="1"/>
      <c r="U219" s="1"/>
      <c r="V219" s="1"/>
      <c r="W219" s="1"/>
      <c r="X219" s="1"/>
    </row>
    <row r="220" spans="1:24" ht="16.5" customHeight="1">
      <c r="A220" s="1"/>
      <c r="B220" s="1"/>
      <c r="C220" s="1"/>
      <c r="D220" s="1"/>
      <c r="E220" s="1"/>
      <c r="F220" s="1"/>
      <c r="G220" s="1"/>
      <c r="H220" s="1"/>
      <c r="I220" s="1"/>
      <c r="J220" s="1"/>
      <c r="K220" s="1"/>
      <c r="L220" s="1"/>
      <c r="M220" s="1"/>
      <c r="N220" s="1"/>
      <c r="O220" s="18"/>
      <c r="P220" s="18"/>
      <c r="Q220" s="18"/>
      <c r="R220" s="18"/>
      <c r="S220" s="1"/>
      <c r="T220" s="1"/>
      <c r="U220" s="1"/>
      <c r="V220" s="1"/>
      <c r="W220" s="1"/>
      <c r="X220" s="1"/>
    </row>
    <row r="221" spans="1:24" ht="15.75" customHeight="1">
      <c r="R221" s="19"/>
    </row>
    <row r="222" spans="1:24" ht="15.75" customHeight="1">
      <c r="R222" s="19"/>
    </row>
    <row r="223" spans="1:24" ht="15.75" customHeight="1">
      <c r="R223" s="19"/>
    </row>
    <row r="224" spans="1:24" ht="15.75" customHeight="1">
      <c r="R224" s="19"/>
    </row>
    <row r="225" spans="18:18" ht="15.75" customHeight="1">
      <c r="R225" s="19"/>
    </row>
    <row r="226" spans="18:18" ht="15.75" customHeight="1">
      <c r="R226" s="19"/>
    </row>
    <row r="227" spans="18:18" ht="15.75" customHeight="1">
      <c r="R227" s="19"/>
    </row>
    <row r="228" spans="18:18" ht="15.75" customHeight="1">
      <c r="R228" s="19"/>
    </row>
    <row r="229" spans="18:18" ht="15.75" customHeight="1">
      <c r="R229" s="19"/>
    </row>
    <row r="230" spans="18:18" ht="15.75" customHeight="1">
      <c r="R230" s="19"/>
    </row>
    <row r="231" spans="18:18" ht="15.75" customHeight="1">
      <c r="R231" s="19"/>
    </row>
    <row r="232" spans="18:18" ht="15.75" customHeight="1">
      <c r="R232" s="19"/>
    </row>
    <row r="233" spans="18:18" ht="15.75" customHeight="1">
      <c r="R233" s="19"/>
    </row>
    <row r="234" spans="18:18" ht="15.75" customHeight="1">
      <c r="R234" s="19"/>
    </row>
    <row r="235" spans="18:18" ht="15.75" customHeight="1">
      <c r="R235" s="19"/>
    </row>
    <row r="236" spans="18:18" ht="15.75" customHeight="1">
      <c r="R236" s="19"/>
    </row>
    <row r="237" spans="18:18" ht="15.75" customHeight="1">
      <c r="R237" s="19"/>
    </row>
    <row r="238" spans="18:18" ht="15.75" customHeight="1">
      <c r="R238" s="19"/>
    </row>
    <row r="239" spans="18:18" ht="15.75" customHeight="1">
      <c r="R239" s="19"/>
    </row>
    <row r="240" spans="18:18" ht="15.75" customHeight="1">
      <c r="R240" s="19"/>
    </row>
    <row r="241" spans="18:18" ht="15.75" customHeight="1">
      <c r="R241" s="19"/>
    </row>
    <row r="242" spans="18:18" ht="15.75" customHeight="1">
      <c r="R242" s="19"/>
    </row>
    <row r="243" spans="18:18" ht="15.75" customHeight="1">
      <c r="R243" s="19"/>
    </row>
    <row r="244" spans="18:18" ht="15.75" customHeight="1">
      <c r="R244" s="19"/>
    </row>
    <row r="245" spans="18:18" ht="15.75" customHeight="1">
      <c r="R245" s="19"/>
    </row>
    <row r="246" spans="18:18" ht="15.75" customHeight="1">
      <c r="R246" s="19"/>
    </row>
    <row r="247" spans="18:18" ht="15.75" customHeight="1">
      <c r="R247" s="19"/>
    </row>
    <row r="248" spans="18:18" ht="15.75" customHeight="1">
      <c r="R248" s="19"/>
    </row>
    <row r="249" spans="18:18" ht="15.75" customHeight="1">
      <c r="R249" s="19"/>
    </row>
    <row r="250" spans="18:18" ht="15.75" customHeight="1">
      <c r="R250" s="19"/>
    </row>
    <row r="251" spans="18:18" ht="15.75" customHeight="1">
      <c r="R251" s="19"/>
    </row>
    <row r="252" spans="18:18" ht="15.75" customHeight="1">
      <c r="R252" s="19"/>
    </row>
    <row r="253" spans="18:18" ht="15.75" customHeight="1">
      <c r="R253" s="19"/>
    </row>
    <row r="254" spans="18:18" ht="15.75" customHeight="1">
      <c r="R254" s="19"/>
    </row>
    <row r="255" spans="18:18" ht="15.75" customHeight="1">
      <c r="R255" s="19"/>
    </row>
    <row r="256" spans="18:18" ht="15.75" customHeight="1">
      <c r="R256" s="19"/>
    </row>
    <row r="257" spans="18:18" ht="15.75" customHeight="1">
      <c r="R257" s="19"/>
    </row>
    <row r="258" spans="18:18" ht="15.75" customHeight="1">
      <c r="R258" s="19"/>
    </row>
    <row r="259" spans="18:18" ht="15.75" customHeight="1">
      <c r="R259" s="19"/>
    </row>
    <row r="260" spans="18:18" ht="15.75" customHeight="1">
      <c r="R260" s="19"/>
    </row>
    <row r="261" spans="18:18" ht="15.75" customHeight="1">
      <c r="R261" s="19"/>
    </row>
    <row r="262" spans="18:18" ht="15.75" customHeight="1">
      <c r="R262" s="19"/>
    </row>
    <row r="263" spans="18:18" ht="15.75" customHeight="1">
      <c r="R263" s="19"/>
    </row>
    <row r="264" spans="18:18" ht="15.75" customHeight="1">
      <c r="R264" s="19"/>
    </row>
    <row r="265" spans="18:18" ht="15.75" customHeight="1">
      <c r="R265" s="19"/>
    </row>
    <row r="266" spans="18:18" ht="15.75" customHeight="1">
      <c r="R266" s="19"/>
    </row>
    <row r="267" spans="18:18" ht="15.75" customHeight="1">
      <c r="R267" s="19"/>
    </row>
    <row r="268" spans="18:18" ht="15.75" customHeight="1">
      <c r="R268" s="19"/>
    </row>
    <row r="269" spans="18:18" ht="15.75" customHeight="1">
      <c r="R269" s="19"/>
    </row>
    <row r="270" spans="18:18" ht="15.75" customHeight="1">
      <c r="R270" s="19"/>
    </row>
    <row r="271" spans="18:18" ht="15.75" customHeight="1">
      <c r="R271" s="19"/>
    </row>
    <row r="272" spans="18:18" ht="15.75" customHeight="1">
      <c r="R272" s="19"/>
    </row>
    <row r="273" spans="18:18" ht="15.75" customHeight="1">
      <c r="R273" s="19"/>
    </row>
    <row r="274" spans="18:18" ht="15.75" customHeight="1">
      <c r="R274" s="19"/>
    </row>
    <row r="275" spans="18:18" ht="15.75" customHeight="1">
      <c r="R275" s="19"/>
    </row>
    <row r="276" spans="18:18" ht="15.75" customHeight="1">
      <c r="R276" s="19"/>
    </row>
    <row r="277" spans="18:18" ht="15.75" customHeight="1">
      <c r="R277" s="19"/>
    </row>
    <row r="278" spans="18:18" ht="15.75" customHeight="1">
      <c r="R278" s="19"/>
    </row>
    <row r="279" spans="18:18" ht="15.75" customHeight="1">
      <c r="R279" s="19"/>
    </row>
    <row r="280" spans="18:18" ht="15.75" customHeight="1">
      <c r="R280" s="19"/>
    </row>
    <row r="281" spans="18:18" ht="15.75" customHeight="1">
      <c r="R281" s="19"/>
    </row>
    <row r="282" spans="18:18" ht="15.75" customHeight="1">
      <c r="R282" s="19"/>
    </row>
    <row r="283" spans="18:18" ht="15.75" customHeight="1">
      <c r="R283" s="19"/>
    </row>
    <row r="284" spans="18:18" ht="15.75" customHeight="1">
      <c r="R284" s="19"/>
    </row>
    <row r="285" spans="18:18" ht="15.75" customHeight="1">
      <c r="R285" s="19"/>
    </row>
    <row r="286" spans="18:18" ht="15.75" customHeight="1">
      <c r="R286" s="19"/>
    </row>
    <row r="287" spans="18:18" ht="15.75" customHeight="1">
      <c r="R287" s="19"/>
    </row>
    <row r="288" spans="18:18" ht="15.75" customHeight="1">
      <c r="R288" s="19"/>
    </row>
    <row r="289" spans="18:18" ht="15.75" customHeight="1">
      <c r="R289" s="19"/>
    </row>
    <row r="290" spans="18:18" ht="15.75" customHeight="1">
      <c r="R290" s="19"/>
    </row>
    <row r="291" spans="18:18" ht="15.75" customHeight="1">
      <c r="R291" s="19"/>
    </row>
    <row r="292" spans="18:18" ht="15.75" customHeight="1">
      <c r="R292" s="19"/>
    </row>
    <row r="293" spans="18:18" ht="15.75" customHeight="1">
      <c r="R293" s="19"/>
    </row>
    <row r="294" spans="18:18" ht="15.75" customHeight="1">
      <c r="R294" s="19"/>
    </row>
    <row r="295" spans="18:18" ht="15.75" customHeight="1">
      <c r="R295" s="19"/>
    </row>
    <row r="296" spans="18:18" ht="15.75" customHeight="1">
      <c r="R296" s="19"/>
    </row>
    <row r="297" spans="18:18" ht="15.75" customHeight="1">
      <c r="R297" s="19"/>
    </row>
    <row r="298" spans="18:18" ht="15.75" customHeight="1">
      <c r="R298" s="19"/>
    </row>
    <row r="299" spans="18:18" ht="15.75" customHeight="1">
      <c r="R299" s="19"/>
    </row>
    <row r="300" spans="18:18" ht="15.75" customHeight="1">
      <c r="R300" s="19"/>
    </row>
    <row r="301" spans="18:18" ht="15.75" customHeight="1">
      <c r="R301" s="19"/>
    </row>
    <row r="302" spans="18:18" ht="15.75" customHeight="1">
      <c r="R302" s="19"/>
    </row>
    <row r="303" spans="18:18" ht="15.75" customHeight="1">
      <c r="R303" s="19"/>
    </row>
    <row r="304" spans="18:18" ht="15.75" customHeight="1">
      <c r="R304" s="19"/>
    </row>
    <row r="305" spans="18:18" ht="15.75" customHeight="1">
      <c r="R305" s="19"/>
    </row>
    <row r="306" spans="18:18" ht="15.75" customHeight="1">
      <c r="R306" s="19"/>
    </row>
    <row r="307" spans="18:18" ht="15.75" customHeight="1"/>
    <row r="308" spans="18:18" ht="15.75" customHeight="1"/>
    <row r="309" spans="18:18" ht="15.75" customHeight="1"/>
    <row r="310" spans="18:18" ht="15.75" customHeight="1"/>
    <row r="311" spans="18:18" ht="15.75" customHeight="1"/>
    <row r="312" spans="18:18" ht="15.75" customHeight="1"/>
    <row r="313" spans="18:18" ht="15.75" customHeight="1"/>
    <row r="314" spans="18:18" ht="15.75" customHeight="1"/>
    <row r="315" spans="18:18" ht="15.75" customHeight="1"/>
    <row r="316" spans="18:18" ht="15.75" customHeight="1"/>
    <row r="317" spans="18:18" ht="15.75" customHeight="1"/>
    <row r="318" spans="18:18" ht="15.75" customHeight="1"/>
    <row r="319" spans="18:18" ht="15.75" customHeight="1"/>
    <row r="320" spans="18:18"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5:AQ106" xr:uid="{6D9FC7E5-1DAD-47E1-86C0-BF92CB7E2903}"/>
  <customSheetViews>
    <customSheetView guid="{CEFE28D0-84A1-4428-89A3-252CC1075713}" filter="1" showAutoFilter="1">
      <pageMargins left="0.7" right="0.7" top="0.75" bottom="0.75" header="0.3" footer="0.3"/>
      <autoFilter ref="A5:V106" xr:uid="{00000000-0000-0000-0000-000000000000}"/>
      <extLst>
        <ext uri="GoogleSheetsCustomDataVersion1">
          <go:sheetsCustomData xmlns:go="http://customooxmlschemas.google.com/" filterViewId="1475485756"/>
        </ext>
      </extLst>
    </customSheetView>
  </customSheetViews>
  <mergeCells count="12">
    <mergeCell ref="C4:D4"/>
    <mergeCell ref="E4:K4"/>
    <mergeCell ref="L4:N4"/>
    <mergeCell ref="O4:V4"/>
    <mergeCell ref="A1:C2"/>
    <mergeCell ref="D1:S1"/>
    <mergeCell ref="T1:V2"/>
    <mergeCell ref="D2:S2"/>
    <mergeCell ref="D3:K3"/>
    <mergeCell ref="L3:S3"/>
    <mergeCell ref="T3:V3"/>
    <mergeCell ref="A3:C3"/>
  </mergeCells>
  <conditionalFormatting sqref="R5">
    <cfRule type="cellIs" dxfId="30" priority="1" stopIfTrue="1" operator="equal">
      <formula>"INSATISFACTORIO"</formula>
    </cfRule>
  </conditionalFormatting>
  <dataValidations count="2">
    <dataValidation type="list" allowBlank="1" showErrorMessage="1" sqref="E6:F106" xr:uid="{00000000-0002-0000-0000-000000000000}">
      <formula1>#REF!</formula1>
    </dataValidation>
    <dataValidation type="list" allowBlank="1" showErrorMessage="1" sqref="W1" xr:uid="{00000000-0002-0000-0000-000001000000}">
      <formula1>"Opción 1,Opción 2"</formula1>
    </dataValidation>
  </dataValidations>
  <hyperlinks>
    <hyperlink ref="S10" r:id="rId1" xr:uid="{00000000-0004-0000-0000-000000000000}"/>
    <hyperlink ref="S13" r:id="rId2" xr:uid="{00000000-0004-0000-0000-000001000000}"/>
    <hyperlink ref="S14" r:id="rId3" xr:uid="{00000000-0004-0000-0000-000002000000}"/>
    <hyperlink ref="S15" r:id="rId4" display="Para el segundo semestre de 2022, el proceso Atención al Ciudadano aplicó 78 encuestas postrámite, de las cuales 75 obtuvieron califacación satisfactoria por parte de los usuarios._x000a_https://drive.google.com/drive/folders/1xNiheI_Ruw1eb5Mdv50BYz_0n7Mo1JHj" xr:uid="{00000000-0004-0000-0000-000003000000}"/>
    <hyperlink ref="S16" r:id="rId5" display="Para el segundo semestre de 2022, el proceso Atención al Ciudadano aplicó 147 encuestas de satisfacción, de las cuales 140 obtuvieron califacación satisfactoria por parte de los usuarios._x000a_https://drive.google.com/drive/folders/1xNiheI_Ruw1eb5Mdv50BYz_0n7M" xr:uid="{00000000-0004-0000-0000-000004000000}"/>
    <hyperlink ref="S17" r:id="rId6" xr:uid="{00000000-0004-0000-0000-000005000000}"/>
    <hyperlink ref="S18" r:id="rId7" xr:uid="{00000000-0004-0000-0000-000006000000}"/>
    <hyperlink ref="S19" r:id="rId8" display="El indicador se encuentra dentro del rango satisfsactorio, por tanto no requiere de acciión de mejora._x000a_https://drive.google.com/drive/u/0/folders/12pHyh91WbcMTfZL6K1-bEZ_APy07GoPc " xr:uid="{00000000-0004-0000-0000-000007000000}"/>
    <hyperlink ref="S20" r:id="rId9" display="El indicador se encuentra dentro del rango satisfsactorio, por tanto no requiere de acciión de mejora._x000a_https://drive.google.com/drive/u/0/folders/15gkJIrSM77Gw2l4NdXHsoJJXOqwkYhhZ " xr:uid="{00000000-0004-0000-0000-000008000000}"/>
    <hyperlink ref="S21" r:id="rId10" display="Dentro del consolidado  se tienen el registro de las novedades de nomina, las cuales han sido  tramitadas en su totaliad. La evidencia se encuentra en el link https://drive.google.com/drive/u/0/folders/1TK_D7_Ux5t_dEHv-B1f2_xZCzUa1Ckhk " xr:uid="{00000000-0004-0000-0000-000009000000}"/>
    <hyperlink ref="S22" r:id="rId11" display="Se registra la evidencia del total de los tramites ingresados al igual  que la gestión realizada por losabogados sustanciadores a los cuales se les dio respuesta de estas solicitudes. Evidencia https://drive.google.com/drive/u/0/folders/1Jil-FDMiE_HuBBapi" xr:uid="{00000000-0004-0000-0000-00000A000000}"/>
    <hyperlink ref="S23" r:id="rId12" display="En el registro se evidencia le total de los tramites ingresados al igual que el total de los tramites a lo cuales se les dio respuesta. NOTA: Dentro de una solicitud el abogado  sustanciador puede dar respuesta a dos tramies por lo que se tiene un numero " xr:uid="{00000000-0004-0000-0000-00000B000000}"/>
    <hyperlink ref="S24" r:id="rId13" display="Se ejecutaron las nominas de pensionados de acuerdo con  el croograma erstablecido,  realizando una nomina mensual dentro de los primeros cinco dias del mes.  Las evidencias se encuentran en https://drive.google.com/drive/u/0/folders/1GmoCr8sWCT3wAt-kALM0" xr:uid="{00000000-0004-0000-0000-00000C000000}"/>
    <hyperlink ref="S28" r:id="rId14" xr:uid="{00000000-0004-0000-0000-00000D000000}"/>
    <hyperlink ref="S29" r:id="rId15" xr:uid="{00000000-0004-0000-0000-00000E000000}"/>
    <hyperlink ref="S38" r:id="rId16" xr:uid="{00000000-0004-0000-0000-00000F000000}"/>
    <hyperlink ref="S39" r:id="rId17" display="Durante el II S -2022, no se requirio desarrollar procesos de inducción específicas, teniendo en cuenta que el personal que fue vinculado a la planta de personal tuvo relación laboral con anticipacion en la Entidad, bajo la modalidad de prestación de serv" xr:uid="{00000000-0004-0000-0000-000010000000}"/>
    <hyperlink ref="S40" r:id="rId18" xr:uid="{00000000-0004-0000-0000-000011000000}"/>
    <hyperlink ref="S41" r:id="rId19" xr:uid="{00000000-0004-0000-0000-000012000000}"/>
    <hyperlink ref="S42" r:id="rId20" display="Durante el II S -2022, se realizó la ivestigación de un (1) accidente de trabajo reportado por el funcionario Luis Miguel Moscote, ubicado en la Oficina Asesora Juridica._x000a_Evidencia: Fila 42- Investigación Accidente de Trabajo- Luis Miguel Moscote    _x000a_http" xr:uid="{00000000-0004-0000-0000-000013000000}"/>
    <hyperlink ref="S43" r:id="rId21" display="Durante el II S -2022, se ejecutaron 14 capacitaciones de las 14 programadas en el Plan de Capacitación del Sistema de Gestión de la Seguridad y Salud en el Trabajo, publicado en la página intranet de la entidad.T._x000a_Evidencias: Fila 43- Informe grado de av" xr:uid="{00000000-0004-0000-0000-000014000000}"/>
    <hyperlink ref="S44" r:id="rId22" display="Durante el II S -2022,  se ejecutaron 2 acciones correctivas en el formato de Seguimiento y control a las recomendaciones investigación de incidentes y accidentes de trabajo según lineamientos del formato Codigo:  APGTHGTHFO07; debido a que se presentaron" xr:uid="{00000000-0004-0000-0000-000015000000}"/>
    <hyperlink ref="S46" r:id="rId23" xr:uid="{00000000-0004-0000-0000-000016000000}"/>
    <hyperlink ref="S47" r:id="rId24" xr:uid="{00000000-0004-0000-0000-000017000000}"/>
    <hyperlink ref="S48" r:id="rId25" display="Durante el II S -2022, fueron ejecutadas las 11 acciones planeadas para la implementación de la política de gestión del conocimiento._x000a_Evidencia: Fila 48- Circulares  capacitaciones Politica SINAPSIS II S- 2022_x000a_https://drive.google.com/drive/folders/1o6jvR" xr:uid="{00000000-0004-0000-0000-000018000000}"/>
    <hyperlink ref="S49" r:id="rId26" xr:uid="{00000000-0004-0000-0000-000019000000}"/>
    <hyperlink ref="S50" r:id="rId27" xr:uid="{00000000-0004-0000-0000-00001A000000}"/>
    <hyperlink ref="S68" r:id="rId28" xr:uid="{00000000-0004-0000-0000-00001B000000}"/>
    <hyperlink ref="S75" r:id="rId29" xr:uid="{00000000-0004-0000-0000-00001C000000}"/>
    <hyperlink ref="S76" r:id="rId30" xr:uid="{00000000-0004-0000-0000-00001D000000}"/>
    <hyperlink ref="S81" r:id="rId31" xr:uid="{00000000-0004-0000-0000-00001E000000}"/>
    <hyperlink ref="S83" r:id="rId32" display="Durante el II trimestre de 2022 se recibieron 537 solicitudes de prestamos de documentos y se prestaron 537._x000a_Durante el III trimestre de 2022 se recibieron 355 solicitudes de prestamos y se prestaron 355 documentoos._x000a_En el I semestre de 2022 se recibieron" xr:uid="{00000000-0004-0000-0000-00001F000000}"/>
    <hyperlink ref="S84" r:id="rId33" xr:uid="{00000000-0004-0000-0000-000020000000}"/>
    <hyperlink ref="S86" r:id="rId34" xr:uid="{00000000-0004-0000-0000-000021000000}"/>
    <hyperlink ref="S87" r:id="rId35" xr:uid="{00000000-0004-0000-0000-000022000000}"/>
    <hyperlink ref="S91" r:id="rId36" xr:uid="{00000000-0004-0000-0000-000023000000}"/>
    <hyperlink ref="S93" r:id="rId37" display="No aplica para GESTION TICS: La actividad es de responsabilidad de Admnsitrativa, par alo cual se realizó la identificación de 19equipos obsoletos, mediante el contrato IPMC-FPS-015-2022 ,  para lo cual se remitió al GIT -Bienes compras y servicios admini" xr:uid="{00000000-0004-0000-0000-000024000000}"/>
    <hyperlink ref="S94" r:id="rId38" display="De acuerdo a la matriz de Capacitaciones de los Sistemas de información de la OPS, establecida por el proceso de Gestion de TICs en apoyo de Talento Humano, se han realizado 6 de 10 capacitaciones programadas para el 2022 las cuales fueron evaluadas._x000a_evid" xr:uid="{00000000-0004-0000-0000-000025000000}"/>
    <hyperlink ref="S103" r:id="rId39" xr:uid="{00000000-0004-0000-0000-000026000000}"/>
    <hyperlink ref="S104" r:id="rId40" display="Durante el segundo semestre de 2022 se enviaron 16 evaluaciones de auditores internos a los proceso audittados en la vigencia 2022 obteniendo los siguientes resultados:_x000a_11 evaluaciones con calificacion excelente _x000a_5 evaluaciones con calificación buena_x000a_Evid" xr:uid="{00000000-0004-0000-0000-000027000000}"/>
    <hyperlink ref="S105" r:id="rId41" xr:uid="{00000000-0004-0000-0000-000028000000}"/>
    <hyperlink ref="S106" r:id="rId42" xr:uid="{00000000-0004-0000-0000-000029000000}"/>
  </hyperlinks>
  <printOptions horizontalCentered="1"/>
  <pageMargins left="0.19685039370078741" right="0.19685039370078741" top="0.39370078740157483" bottom="0.35433070866141736" header="0" footer="0"/>
  <pageSetup paperSize="14" scale="34" orientation="landscape" r:id="rId43"/>
  <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topLeftCell="A13" workbookViewId="0">
      <selection activeCell="A45" sqref="A45"/>
    </sheetView>
  </sheetViews>
  <sheetFormatPr baseColWidth="10" defaultColWidth="14.42578125" defaultRowHeight="15" customHeight="1"/>
  <cols>
    <col min="1" max="1" width="136.140625" customWidth="1"/>
    <col min="2" max="2" width="23.5703125" bestFit="1" customWidth="1"/>
    <col min="3" max="3" width="10.7109375" customWidth="1"/>
    <col min="4" max="4" width="136.140625" bestFit="1" customWidth="1"/>
    <col min="5" max="5" width="23.5703125" bestFit="1" customWidth="1"/>
    <col min="6" max="6" width="10.7109375" customWidth="1"/>
  </cols>
  <sheetData>
    <row r="1" spans="1:2">
      <c r="A1" s="221"/>
      <c r="B1" s="205"/>
    </row>
    <row r="2" spans="1:2" ht="16.5" customHeight="1">
      <c r="A2" s="222"/>
      <c r="B2" s="223"/>
    </row>
    <row r="3" spans="1:2">
      <c r="A3" s="222"/>
      <c r="B3" s="223"/>
    </row>
    <row r="4" spans="1:2" ht="16.5" customHeight="1">
      <c r="A4" s="222"/>
      <c r="B4" s="223"/>
    </row>
    <row r="5" spans="1:2">
      <c r="A5" s="222"/>
      <c r="B5" s="223"/>
    </row>
    <row r="6" spans="1:2">
      <c r="A6" s="206"/>
      <c r="B6" s="208"/>
    </row>
    <row r="7" spans="1:2" ht="15" customHeight="1" thickBot="1"/>
    <row r="8" spans="1:2" ht="15.75" thickBot="1">
      <c r="A8" s="101"/>
      <c r="B8" s="102"/>
    </row>
    <row r="9" spans="1:2" ht="15.75" thickBot="1">
      <c r="A9" s="114" t="s">
        <v>26</v>
      </c>
      <c r="B9" s="115" t="s">
        <v>539</v>
      </c>
    </row>
    <row r="10" spans="1:2" ht="15.75" thickBot="1">
      <c r="A10" s="105"/>
      <c r="B10" s="106"/>
    </row>
    <row r="11" spans="1:2" ht="15.75" thickBot="1">
      <c r="A11" s="119" t="s">
        <v>538</v>
      </c>
      <c r="B11" s="124" t="s">
        <v>481</v>
      </c>
    </row>
    <row r="12" spans="1:2">
      <c r="A12" s="120" t="s">
        <v>112</v>
      </c>
      <c r="B12" s="116">
        <v>0.93305555555555564</v>
      </c>
    </row>
    <row r="13" spans="1:2">
      <c r="A13" s="121" t="s">
        <v>136</v>
      </c>
      <c r="B13" s="117">
        <v>0.96557759626604434</v>
      </c>
    </row>
    <row r="14" spans="1:2">
      <c r="A14" s="121" t="s">
        <v>57</v>
      </c>
      <c r="B14" s="117">
        <v>0.93628869461005759</v>
      </c>
    </row>
    <row r="15" spans="1:2">
      <c r="A15" s="121" t="s">
        <v>105</v>
      </c>
      <c r="B15" s="117">
        <v>0.8355555555555555</v>
      </c>
    </row>
    <row r="16" spans="1:2">
      <c r="A16" s="121" t="s">
        <v>154</v>
      </c>
      <c r="B16" s="117">
        <v>1</v>
      </c>
    </row>
    <row r="17" spans="1:2" ht="15.75" thickBot="1">
      <c r="A17" s="122" t="s">
        <v>99</v>
      </c>
      <c r="B17" s="117">
        <v>0.98666666666666669</v>
      </c>
    </row>
    <row r="18" spans="1:2" ht="15.75" thickBot="1">
      <c r="A18" s="123" t="s">
        <v>486</v>
      </c>
      <c r="B18" s="118">
        <v>0.92578309629348887</v>
      </c>
    </row>
    <row r="19" spans="1:2">
      <c r="A19" s="109"/>
      <c r="B19" s="104"/>
    </row>
    <row r="20" spans="1:2">
      <c r="A20" s="109"/>
      <c r="B20" s="104"/>
    </row>
    <row r="21" spans="1:2">
      <c r="A21" s="109"/>
      <c r="B21" s="104"/>
    </row>
    <row r="22" spans="1:2">
      <c r="A22" s="109"/>
      <c r="B22" s="104"/>
    </row>
    <row r="23" spans="1:2">
      <c r="A23" s="109"/>
      <c r="B23" s="104"/>
    </row>
    <row r="24" spans="1:2">
      <c r="A24" s="109"/>
      <c r="B24" s="104"/>
    </row>
    <row r="25" spans="1:2">
      <c r="A25" s="109"/>
      <c r="B25" s="104"/>
    </row>
    <row r="26" spans="1:2">
      <c r="A26" s="109"/>
      <c r="B26" s="104"/>
    </row>
    <row r="27" spans="1:2">
      <c r="A27" s="109"/>
      <c r="B27" s="104"/>
    </row>
    <row r="28" spans="1:2">
      <c r="A28" s="109"/>
      <c r="B28" s="104"/>
    </row>
    <row r="29" spans="1:2" ht="15.75" customHeight="1">
      <c r="A29" s="105"/>
      <c r="B29" s="106"/>
    </row>
    <row r="30" spans="1:2" ht="15.75" customHeight="1">
      <c r="A30" s="105"/>
      <c r="B30" s="106"/>
    </row>
    <row r="31" spans="1:2" ht="15.75" customHeight="1">
      <c r="A31" s="105"/>
      <c r="B31" s="106"/>
    </row>
    <row r="32" spans="1:2" ht="15.75" customHeight="1">
      <c r="A32" s="105"/>
      <c r="B32" s="106"/>
    </row>
    <row r="33" spans="1:2" ht="15.75" customHeight="1">
      <c r="A33" s="105"/>
      <c r="B33" s="106"/>
    </row>
    <row r="34" spans="1:2" ht="15.75" customHeight="1">
      <c r="A34" s="105"/>
      <c r="B34" s="106"/>
    </row>
    <row r="35" spans="1:2" ht="15.75" customHeight="1">
      <c r="A35" s="105"/>
      <c r="B35" s="106"/>
    </row>
    <row r="36" spans="1:2" ht="15.75" customHeight="1" thickBot="1">
      <c r="A36" s="110"/>
      <c r="B36" s="111"/>
    </row>
    <row r="37" spans="1:2" ht="15.75" customHeight="1" thickBot="1">
      <c r="A37" s="20"/>
      <c r="B37" s="21"/>
    </row>
    <row r="38" spans="1:2" ht="15.75" customHeight="1">
      <c r="A38" s="224" t="s">
        <v>752</v>
      </c>
      <c r="B38" s="205"/>
    </row>
    <row r="39" spans="1:2" ht="15.75" customHeight="1">
      <c r="A39" s="222"/>
      <c r="B39" s="223"/>
    </row>
    <row r="40" spans="1:2" ht="15.75" customHeight="1">
      <c r="A40" s="222"/>
      <c r="B40" s="223"/>
    </row>
    <row r="41" spans="1:2" ht="15.75" customHeight="1">
      <c r="A41" s="222"/>
      <c r="B41" s="223"/>
    </row>
    <row r="42" spans="1:2" ht="15.75" customHeight="1">
      <c r="A42" s="222"/>
      <c r="B42" s="223"/>
    </row>
    <row r="43" spans="1:2" ht="15.75" customHeight="1">
      <c r="A43" s="206"/>
      <c r="B43" s="208"/>
    </row>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6"/>
    <mergeCell ref="A38:B43"/>
  </mergeCells>
  <pageMargins left="0.7" right="0.7" top="0.75" bottom="0.75" header="0" footer="0"/>
  <pageSetup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1"/>
  <sheetViews>
    <sheetView topLeftCell="A10" zoomScaleNormal="100" workbookViewId="0">
      <selection activeCell="A21" sqref="A21"/>
    </sheetView>
  </sheetViews>
  <sheetFormatPr baseColWidth="10" defaultColWidth="14.42578125" defaultRowHeight="15" customHeight="1"/>
  <cols>
    <col min="1" max="1" width="255.7109375" bestFit="1" customWidth="1"/>
    <col min="2" max="2" width="24.140625" bestFit="1" customWidth="1"/>
    <col min="3" max="9" width="11.5703125" customWidth="1"/>
  </cols>
  <sheetData>
    <row r="1" spans="1:9" ht="30.75" customHeight="1">
      <c r="A1" s="225"/>
      <c r="B1" s="226"/>
      <c r="C1" s="22"/>
      <c r="D1" s="22"/>
      <c r="E1" s="22"/>
      <c r="F1" s="22"/>
      <c r="G1" s="22"/>
      <c r="H1" s="22"/>
      <c r="I1" s="22"/>
    </row>
    <row r="2" spans="1:9" ht="30.75" customHeight="1">
      <c r="A2" s="227"/>
      <c r="B2" s="228"/>
      <c r="C2" s="22"/>
      <c r="D2" s="22"/>
      <c r="E2" s="22"/>
      <c r="F2" s="22"/>
      <c r="G2" s="22"/>
      <c r="H2" s="22"/>
      <c r="I2" s="22"/>
    </row>
    <row r="3" spans="1:9" ht="30.75" customHeight="1">
      <c r="A3" s="227"/>
      <c r="B3" s="228"/>
      <c r="C3" s="22"/>
      <c r="D3" s="22"/>
      <c r="E3" s="22"/>
      <c r="F3" s="22"/>
      <c r="G3" s="22"/>
      <c r="H3" s="22"/>
      <c r="I3" s="22"/>
    </row>
    <row r="4" spans="1:9" ht="30.75" customHeight="1">
      <c r="A4" s="227"/>
      <c r="B4" s="228"/>
      <c r="C4" s="22"/>
      <c r="D4" s="22"/>
      <c r="E4" s="22"/>
      <c r="F4" s="22"/>
      <c r="G4" s="22"/>
      <c r="H4" s="22"/>
      <c r="I4" s="22"/>
    </row>
    <row r="5" spans="1:9" ht="30.75" customHeight="1" thickBot="1">
      <c r="A5" s="229"/>
      <c r="B5" s="230"/>
      <c r="C5" s="22"/>
      <c r="D5" s="22"/>
      <c r="E5" s="22"/>
      <c r="F5" s="22"/>
      <c r="G5" s="22"/>
      <c r="H5" s="22"/>
      <c r="I5" s="22"/>
    </row>
    <row r="6" spans="1:9" ht="11.25" customHeight="1">
      <c r="A6" s="125"/>
      <c r="B6" s="126"/>
      <c r="C6" s="22"/>
      <c r="D6" s="22"/>
      <c r="E6" s="22"/>
      <c r="F6" s="22"/>
      <c r="G6" s="22"/>
      <c r="H6" s="22"/>
      <c r="I6" s="22"/>
    </row>
    <row r="7" spans="1:9" s="36" customFormat="1" ht="15.75" thickBot="1">
      <c r="A7" s="109"/>
      <c r="B7" s="104"/>
      <c r="C7" s="22"/>
      <c r="D7" s="22"/>
      <c r="E7" s="22"/>
      <c r="F7" s="22"/>
      <c r="G7" s="22"/>
      <c r="H7" s="22"/>
      <c r="I7" s="22"/>
    </row>
    <row r="8" spans="1:9" s="36" customFormat="1" ht="15.75" thickBot="1">
      <c r="A8" s="114" t="s">
        <v>26</v>
      </c>
      <c r="B8" s="115" t="s">
        <v>539</v>
      </c>
      <c r="C8" s="22"/>
      <c r="D8" s="22"/>
      <c r="E8" s="22"/>
      <c r="F8" s="22"/>
      <c r="G8" s="22"/>
      <c r="H8" s="22"/>
      <c r="I8" s="22"/>
    </row>
    <row r="9" spans="1:9" s="36" customFormat="1" ht="15.75" thickBot="1">
      <c r="A9" s="109"/>
      <c r="B9" s="104"/>
      <c r="C9" s="22"/>
      <c r="D9" s="22"/>
      <c r="E9" s="22"/>
      <c r="F9" s="22"/>
      <c r="G9" s="22"/>
      <c r="H9" s="22"/>
      <c r="I9" s="22"/>
    </row>
    <row r="10" spans="1:9" s="36" customFormat="1" ht="15.75" thickBot="1">
      <c r="A10" s="119" t="s">
        <v>538</v>
      </c>
      <c r="B10" s="124" t="s">
        <v>481</v>
      </c>
      <c r="C10" s="22"/>
      <c r="D10" s="22"/>
      <c r="E10" s="22"/>
      <c r="F10" s="22"/>
      <c r="G10" s="22"/>
      <c r="H10" s="22"/>
      <c r="I10" s="22"/>
    </row>
    <row r="11" spans="1:9" s="36" customFormat="1">
      <c r="A11" s="120" t="s">
        <v>426</v>
      </c>
      <c r="B11" s="116">
        <v>0.6</v>
      </c>
      <c r="C11" s="22"/>
      <c r="D11" s="22"/>
      <c r="E11" s="22"/>
      <c r="F11" s="22"/>
      <c r="G11" s="22"/>
      <c r="H11" s="22"/>
      <c r="I11" s="22"/>
    </row>
    <row r="12" spans="1:9" s="36" customFormat="1">
      <c r="A12" s="121" t="s">
        <v>457</v>
      </c>
      <c r="B12" s="117">
        <v>0.75</v>
      </c>
      <c r="C12" s="22"/>
      <c r="D12" s="22"/>
      <c r="E12" s="22"/>
      <c r="F12" s="22"/>
      <c r="G12" s="22"/>
      <c r="H12" s="22"/>
      <c r="I12" s="22"/>
    </row>
    <row r="13" spans="1:9" s="36" customFormat="1">
      <c r="A13" s="121" t="s">
        <v>432</v>
      </c>
      <c r="B13" s="117">
        <v>0.82</v>
      </c>
      <c r="C13" s="22"/>
      <c r="D13" s="22"/>
      <c r="E13" s="22"/>
      <c r="F13" s="22"/>
      <c r="G13" s="22"/>
      <c r="H13" s="22"/>
      <c r="I13" s="22"/>
    </row>
    <row r="14" spans="1:9" s="36" customFormat="1">
      <c r="A14" s="121" t="s">
        <v>413</v>
      </c>
      <c r="B14" s="117">
        <v>0.89</v>
      </c>
      <c r="C14" s="22"/>
      <c r="D14" s="22"/>
      <c r="E14" s="22"/>
      <c r="F14" s="22"/>
      <c r="G14" s="22"/>
      <c r="H14" s="22"/>
      <c r="I14" s="22"/>
    </row>
    <row r="15" spans="1:9" s="36" customFormat="1">
      <c r="A15" s="121" t="s">
        <v>495</v>
      </c>
      <c r="B15" s="117">
        <v>0.9</v>
      </c>
      <c r="C15" s="22"/>
      <c r="D15" s="22"/>
      <c r="E15" s="22"/>
      <c r="F15" s="22"/>
      <c r="G15" s="22"/>
      <c r="H15" s="22"/>
      <c r="I15" s="22"/>
    </row>
    <row r="16" spans="1:9" s="36" customFormat="1">
      <c r="A16" s="121" t="s">
        <v>397</v>
      </c>
      <c r="B16" s="117">
        <v>0.9</v>
      </c>
      <c r="C16" s="22"/>
      <c r="D16" s="22"/>
      <c r="E16" s="22"/>
      <c r="F16" s="22"/>
      <c r="G16" s="22"/>
      <c r="H16" s="22"/>
      <c r="I16" s="22"/>
    </row>
    <row r="17" spans="1:9" s="36" customFormat="1">
      <c r="A17" s="121" t="s">
        <v>350</v>
      </c>
      <c r="B17" s="117">
        <v>0.90999999999999992</v>
      </c>
      <c r="C17" s="22"/>
      <c r="D17" s="22"/>
      <c r="E17" s="22"/>
      <c r="F17" s="22"/>
      <c r="G17" s="22"/>
      <c r="H17" s="22"/>
      <c r="I17" s="22"/>
    </row>
    <row r="18" spans="1:9" s="36" customFormat="1">
      <c r="A18" s="121" t="s">
        <v>254</v>
      </c>
      <c r="B18" s="117">
        <v>0.91500000000000004</v>
      </c>
      <c r="C18" s="22"/>
      <c r="D18" s="22"/>
      <c r="E18" s="22"/>
      <c r="F18" s="22"/>
      <c r="G18" s="22"/>
      <c r="H18" s="22"/>
      <c r="I18" s="22"/>
    </row>
    <row r="19" spans="1:9" s="36" customFormat="1">
      <c r="A19" s="121" t="s">
        <v>58</v>
      </c>
      <c r="B19" s="117">
        <v>0.92</v>
      </c>
      <c r="C19" s="22"/>
      <c r="D19" s="22"/>
      <c r="E19" s="22"/>
      <c r="F19" s="22"/>
      <c r="G19" s="22"/>
      <c r="H19" s="22"/>
      <c r="I19" s="22"/>
    </row>
    <row r="20" spans="1:9" s="36" customFormat="1">
      <c r="A20" s="121" t="s">
        <v>63</v>
      </c>
      <c r="B20" s="117">
        <v>0.92</v>
      </c>
      <c r="C20" s="22"/>
      <c r="D20" s="22"/>
      <c r="E20" s="22"/>
      <c r="F20" s="22"/>
      <c r="G20" s="22"/>
      <c r="H20" s="22"/>
      <c r="I20" s="22"/>
    </row>
    <row r="21" spans="1:9" s="36" customFormat="1">
      <c r="A21" s="121" t="s">
        <v>332</v>
      </c>
      <c r="B21" s="117">
        <v>0.92417564071063119</v>
      </c>
      <c r="C21" s="22"/>
      <c r="D21" s="22"/>
      <c r="E21" s="22"/>
      <c r="F21" s="22"/>
      <c r="G21" s="22"/>
      <c r="H21" s="22"/>
      <c r="I21" s="22"/>
    </row>
    <row r="22" spans="1:9" s="36" customFormat="1">
      <c r="A22" s="121" t="s">
        <v>146</v>
      </c>
      <c r="B22" s="117">
        <v>0.93115519253208867</v>
      </c>
      <c r="C22" s="22"/>
      <c r="D22" s="22"/>
      <c r="E22" s="22"/>
      <c r="F22" s="22"/>
      <c r="G22" s="22"/>
      <c r="H22" s="22"/>
      <c r="I22" s="22"/>
    </row>
    <row r="23" spans="1:9" s="36" customFormat="1">
      <c r="A23" s="121" t="s">
        <v>496</v>
      </c>
      <c r="B23" s="117">
        <v>0.94958333333333333</v>
      </c>
      <c r="C23" s="22"/>
      <c r="D23" s="22"/>
      <c r="E23" s="22"/>
      <c r="F23" s="22"/>
      <c r="G23" s="22"/>
      <c r="H23" s="22"/>
      <c r="I23" s="22"/>
    </row>
    <row r="24" spans="1:9" s="36" customFormat="1">
      <c r="A24" s="121" t="s">
        <v>100</v>
      </c>
      <c r="B24" s="117">
        <v>0.96</v>
      </c>
      <c r="C24" s="22"/>
      <c r="D24" s="22"/>
      <c r="E24" s="22"/>
      <c r="F24" s="22"/>
      <c r="G24" s="22"/>
      <c r="H24" s="22"/>
      <c r="I24" s="22"/>
    </row>
    <row r="25" spans="1:9" s="36" customFormat="1">
      <c r="A25" s="121" t="s">
        <v>106</v>
      </c>
      <c r="B25" s="117">
        <v>0.96</v>
      </c>
      <c r="C25" s="22"/>
      <c r="D25" s="22"/>
      <c r="E25" s="22"/>
      <c r="F25" s="22"/>
      <c r="G25" s="22"/>
      <c r="H25" s="22"/>
      <c r="I25" s="22"/>
    </row>
    <row r="26" spans="1:9" s="36" customFormat="1">
      <c r="A26" s="121" t="s">
        <v>234</v>
      </c>
      <c r="B26" s="117">
        <v>1</v>
      </c>
      <c r="C26" s="22"/>
      <c r="D26" s="22"/>
      <c r="E26" s="22"/>
      <c r="F26" s="22"/>
      <c r="G26" s="22"/>
      <c r="H26" s="22"/>
      <c r="I26" s="22"/>
    </row>
    <row r="27" spans="1:9" s="36" customFormat="1">
      <c r="A27" s="121" t="s">
        <v>278</v>
      </c>
      <c r="B27" s="117">
        <v>1</v>
      </c>
      <c r="C27" s="22"/>
      <c r="D27" s="22"/>
      <c r="E27" s="22"/>
      <c r="F27" s="22"/>
      <c r="G27" s="22"/>
      <c r="H27" s="22"/>
      <c r="I27" s="22"/>
    </row>
    <row r="28" spans="1:9" s="36" customFormat="1">
      <c r="A28" s="121" t="s">
        <v>387</v>
      </c>
      <c r="B28" s="117">
        <v>1</v>
      </c>
      <c r="C28" s="22"/>
      <c r="D28" s="22"/>
      <c r="E28" s="22"/>
      <c r="F28" s="22"/>
      <c r="G28" s="22"/>
      <c r="H28" s="22"/>
      <c r="I28" s="22"/>
    </row>
    <row r="29" spans="1:9" s="36" customFormat="1">
      <c r="A29" s="121" t="s">
        <v>242</v>
      </c>
      <c r="B29" s="117">
        <v>1</v>
      </c>
      <c r="C29" s="22"/>
      <c r="D29" s="22"/>
      <c r="E29" s="22"/>
      <c r="F29" s="22"/>
      <c r="G29" s="22"/>
      <c r="H29" s="22"/>
      <c r="I29" s="22"/>
    </row>
    <row r="30" spans="1:9" s="36" customFormat="1">
      <c r="A30" s="121" t="s">
        <v>137</v>
      </c>
      <c r="B30" s="117">
        <v>1</v>
      </c>
      <c r="C30" s="22"/>
      <c r="D30" s="22"/>
      <c r="E30" s="22"/>
      <c r="F30" s="22"/>
      <c r="G30" s="22"/>
      <c r="H30" s="22"/>
      <c r="I30" s="22"/>
    </row>
    <row r="31" spans="1:9" s="36" customFormat="1">
      <c r="A31" s="121" t="s">
        <v>155</v>
      </c>
      <c r="B31" s="117">
        <v>1</v>
      </c>
      <c r="C31" s="22"/>
      <c r="D31" s="22"/>
      <c r="E31" s="22"/>
      <c r="F31" s="22"/>
      <c r="G31" s="22"/>
      <c r="H31" s="22"/>
      <c r="I31" s="22"/>
    </row>
    <row r="32" spans="1:9" s="36" customFormat="1">
      <c r="A32" s="121" t="s">
        <v>466</v>
      </c>
      <c r="B32" s="117">
        <v>1</v>
      </c>
      <c r="C32" s="22"/>
      <c r="D32" s="22"/>
      <c r="E32" s="22"/>
      <c r="F32" s="22"/>
      <c r="G32" s="22"/>
      <c r="H32" s="22"/>
      <c r="I32" s="22"/>
    </row>
    <row r="33" spans="1:9" s="36" customFormat="1" ht="15.75" thickBot="1">
      <c r="A33" s="122" t="s">
        <v>174</v>
      </c>
      <c r="B33" s="117">
        <v>1</v>
      </c>
      <c r="C33" s="22"/>
      <c r="D33" s="22"/>
      <c r="E33" s="22"/>
      <c r="F33" s="22"/>
      <c r="G33" s="22"/>
      <c r="H33" s="22"/>
      <c r="I33" s="22"/>
    </row>
    <row r="34" spans="1:9" s="36" customFormat="1" ht="15.75" thickBot="1">
      <c r="A34" s="123" t="s">
        <v>486</v>
      </c>
      <c r="B34" s="118">
        <v>0.92578309629348909</v>
      </c>
      <c r="C34" s="22"/>
      <c r="D34" s="22"/>
      <c r="E34" s="22"/>
      <c r="F34" s="22"/>
      <c r="G34" s="22"/>
      <c r="H34" s="22"/>
      <c r="I34" s="22"/>
    </row>
    <row r="35" spans="1:9" ht="11.25" customHeight="1">
      <c r="A35" s="231" t="s">
        <v>753</v>
      </c>
      <c r="B35" s="232"/>
      <c r="C35" s="22"/>
      <c r="D35" s="22"/>
      <c r="E35" s="22"/>
      <c r="F35" s="22"/>
      <c r="G35" s="22"/>
      <c r="H35" s="22"/>
      <c r="I35" s="22"/>
    </row>
    <row r="36" spans="1:9" ht="11.25" customHeight="1">
      <c r="A36" s="227"/>
      <c r="B36" s="228"/>
      <c r="C36" s="22"/>
      <c r="D36" s="22"/>
      <c r="E36" s="22"/>
      <c r="F36" s="22"/>
      <c r="G36" s="22"/>
      <c r="H36" s="22"/>
      <c r="I36" s="22"/>
    </row>
    <row r="37" spans="1:9" ht="11.25" customHeight="1">
      <c r="A37" s="227"/>
      <c r="B37" s="228"/>
      <c r="C37" s="22"/>
      <c r="D37" s="22"/>
      <c r="E37" s="22"/>
      <c r="F37" s="22"/>
      <c r="G37" s="22"/>
      <c r="H37" s="22"/>
      <c r="I37" s="22"/>
    </row>
    <row r="38" spans="1:9" ht="11.25" customHeight="1">
      <c r="A38" s="227"/>
      <c r="B38" s="228"/>
      <c r="C38" s="22"/>
      <c r="D38" s="22"/>
      <c r="E38" s="22"/>
      <c r="F38" s="22"/>
      <c r="G38" s="22"/>
      <c r="H38" s="22"/>
      <c r="I38" s="22"/>
    </row>
    <row r="39" spans="1:9" ht="11.25" customHeight="1">
      <c r="A39" s="227"/>
      <c r="B39" s="228"/>
      <c r="C39" s="22"/>
      <c r="D39" s="22"/>
      <c r="E39" s="22"/>
      <c r="F39" s="22"/>
      <c r="G39" s="22"/>
      <c r="H39" s="22"/>
      <c r="I39" s="22"/>
    </row>
    <row r="40" spans="1:9" ht="11.25" customHeight="1">
      <c r="A40" s="227"/>
      <c r="B40" s="228"/>
      <c r="C40" s="22"/>
      <c r="D40" s="22"/>
      <c r="E40" s="22"/>
      <c r="F40" s="22"/>
      <c r="G40" s="22"/>
      <c r="H40" s="22"/>
      <c r="I40" s="22"/>
    </row>
    <row r="41" spans="1:9" ht="11.25" customHeight="1">
      <c r="A41" s="227"/>
      <c r="B41" s="228"/>
      <c r="C41" s="22"/>
      <c r="D41" s="22"/>
      <c r="E41" s="22"/>
      <c r="F41" s="22"/>
      <c r="G41" s="22"/>
      <c r="H41" s="22"/>
      <c r="I41" s="22"/>
    </row>
    <row r="42" spans="1:9" ht="11.25" customHeight="1">
      <c r="A42" s="227"/>
      <c r="B42" s="228"/>
      <c r="C42" s="22"/>
      <c r="D42" s="22"/>
      <c r="E42" s="22"/>
      <c r="F42" s="22"/>
      <c r="G42" s="22"/>
      <c r="H42" s="22"/>
      <c r="I42" s="22"/>
    </row>
    <row r="43" spans="1:9" ht="11.25" customHeight="1" thickBot="1">
      <c r="A43" s="229"/>
      <c r="B43" s="230"/>
      <c r="C43" s="22"/>
      <c r="D43" s="22"/>
      <c r="E43" s="22"/>
      <c r="F43" s="22"/>
      <c r="G43" s="22"/>
      <c r="H43" s="22"/>
      <c r="I43" s="22"/>
    </row>
    <row r="44" spans="1:9" ht="11.25" customHeight="1">
      <c r="A44" s="22"/>
      <c r="B44" s="22"/>
      <c r="C44" s="22"/>
      <c r="D44" s="22"/>
      <c r="E44" s="22"/>
      <c r="F44" s="22"/>
      <c r="G44" s="22"/>
      <c r="H44" s="22"/>
      <c r="I44" s="22"/>
    </row>
    <row r="45" spans="1:9" ht="11.25" customHeight="1">
      <c r="A45" s="22"/>
      <c r="B45" s="22"/>
      <c r="C45" s="22"/>
      <c r="D45" s="22"/>
      <c r="E45" s="22"/>
      <c r="F45" s="22"/>
      <c r="G45" s="22"/>
      <c r="H45" s="22"/>
      <c r="I45" s="22"/>
    </row>
    <row r="46" spans="1:9" ht="11.25" customHeight="1">
      <c r="A46" s="22"/>
      <c r="B46" s="22"/>
      <c r="C46" s="22"/>
      <c r="D46" s="22"/>
      <c r="E46" s="22"/>
      <c r="F46" s="22"/>
      <c r="G46" s="22"/>
      <c r="H46" s="22"/>
      <c r="I46" s="22"/>
    </row>
    <row r="47" spans="1:9" ht="11.25" customHeight="1">
      <c r="A47" s="22"/>
      <c r="B47" s="22"/>
      <c r="C47" s="22"/>
      <c r="D47" s="22"/>
      <c r="E47" s="22"/>
      <c r="F47" s="22"/>
      <c r="G47" s="22"/>
      <c r="H47" s="22"/>
      <c r="I47" s="22"/>
    </row>
    <row r="48" spans="1:9" ht="11.25" customHeight="1">
      <c r="A48" s="22"/>
      <c r="B48" s="22"/>
      <c r="C48" s="22"/>
      <c r="D48" s="22"/>
      <c r="E48" s="22"/>
      <c r="F48" s="22"/>
      <c r="G48" s="22"/>
      <c r="H48" s="22"/>
      <c r="I48" s="22"/>
    </row>
    <row r="49" spans="1:9" ht="11.25" customHeight="1">
      <c r="A49" s="22"/>
      <c r="B49" s="22"/>
      <c r="C49" s="22"/>
      <c r="D49" s="22"/>
      <c r="E49" s="22"/>
      <c r="F49" s="22"/>
      <c r="G49" s="22"/>
      <c r="H49" s="22"/>
      <c r="I49" s="22"/>
    </row>
    <row r="50" spans="1:9" ht="11.25" customHeight="1">
      <c r="A50" s="22"/>
      <c r="B50" s="22"/>
      <c r="C50" s="22"/>
      <c r="D50" s="22"/>
      <c r="E50" s="22"/>
      <c r="F50" s="22"/>
      <c r="G50" s="22"/>
      <c r="H50" s="22"/>
      <c r="I50" s="22"/>
    </row>
    <row r="51" spans="1:9" ht="11.25" customHeight="1">
      <c r="A51" s="22"/>
      <c r="B51" s="22"/>
      <c r="C51" s="22"/>
      <c r="D51" s="22"/>
      <c r="E51" s="22"/>
      <c r="F51" s="22"/>
      <c r="G51" s="22"/>
      <c r="H51" s="22"/>
      <c r="I51" s="22"/>
    </row>
    <row r="52" spans="1:9" ht="11.25" customHeight="1">
      <c r="A52" s="22"/>
      <c r="B52" s="22"/>
      <c r="C52" s="22"/>
      <c r="D52" s="22"/>
      <c r="E52" s="22"/>
      <c r="F52" s="22"/>
      <c r="G52" s="22"/>
      <c r="H52" s="22"/>
      <c r="I52" s="22"/>
    </row>
    <row r="53" spans="1:9" ht="11.25" customHeight="1">
      <c r="A53" s="22"/>
      <c r="B53" s="22"/>
      <c r="C53" s="22"/>
      <c r="D53" s="22"/>
      <c r="E53" s="22"/>
      <c r="F53" s="22"/>
      <c r="G53" s="22"/>
      <c r="H53" s="22"/>
      <c r="I53" s="22"/>
    </row>
    <row r="54" spans="1:9" ht="11.25" customHeight="1">
      <c r="A54" s="22"/>
      <c r="B54" s="22"/>
      <c r="C54" s="22"/>
      <c r="D54" s="22"/>
      <c r="E54" s="22"/>
      <c r="F54" s="22"/>
      <c r="G54" s="22"/>
      <c r="H54" s="22"/>
      <c r="I54" s="22"/>
    </row>
    <row r="55" spans="1:9" ht="11.25" customHeight="1">
      <c r="A55" s="22"/>
      <c r="B55" s="22"/>
      <c r="C55" s="22"/>
      <c r="D55" s="22"/>
      <c r="E55" s="22"/>
      <c r="F55" s="22"/>
      <c r="G55" s="22"/>
      <c r="H55" s="22"/>
      <c r="I55" s="22"/>
    </row>
    <row r="56" spans="1:9" ht="11.25" customHeight="1">
      <c r="A56" s="22"/>
      <c r="B56" s="22"/>
      <c r="C56" s="22"/>
      <c r="D56" s="22"/>
      <c r="E56" s="22"/>
      <c r="F56" s="22"/>
      <c r="G56" s="22"/>
      <c r="H56" s="22"/>
      <c r="I56" s="22"/>
    </row>
    <row r="57" spans="1:9" ht="11.25" customHeight="1">
      <c r="A57" s="22"/>
      <c r="B57" s="22"/>
      <c r="C57" s="22"/>
      <c r="D57" s="22"/>
      <c r="E57" s="22"/>
      <c r="F57" s="22"/>
      <c r="G57" s="22"/>
      <c r="H57" s="22"/>
      <c r="I57" s="22"/>
    </row>
    <row r="58" spans="1:9" ht="11.25" customHeight="1">
      <c r="A58" s="22"/>
      <c r="B58" s="22"/>
      <c r="C58" s="22"/>
      <c r="D58" s="22"/>
      <c r="E58" s="22"/>
      <c r="F58" s="22"/>
      <c r="G58" s="22"/>
      <c r="H58" s="22"/>
      <c r="I58" s="22"/>
    </row>
    <row r="59" spans="1:9" ht="11.25" customHeight="1">
      <c r="A59" s="22"/>
      <c r="B59" s="22"/>
      <c r="C59" s="22"/>
      <c r="D59" s="22"/>
      <c r="E59" s="22"/>
      <c r="F59" s="22"/>
      <c r="G59" s="22"/>
      <c r="H59" s="22"/>
      <c r="I59" s="22"/>
    </row>
    <row r="60" spans="1:9" ht="11.25" customHeight="1">
      <c r="A60" s="22"/>
      <c r="B60" s="22"/>
      <c r="C60" s="22"/>
      <c r="D60" s="22"/>
      <c r="E60" s="22"/>
      <c r="F60" s="22"/>
      <c r="G60" s="22"/>
      <c r="H60" s="22"/>
      <c r="I60" s="22"/>
    </row>
    <row r="61" spans="1:9" ht="11.25" customHeight="1">
      <c r="A61" s="22"/>
      <c r="B61" s="22"/>
      <c r="C61" s="22"/>
      <c r="D61" s="22"/>
      <c r="E61" s="22"/>
      <c r="F61" s="22"/>
      <c r="G61" s="22"/>
      <c r="H61" s="22"/>
      <c r="I61" s="22"/>
    </row>
    <row r="62" spans="1:9" ht="11.25" customHeight="1">
      <c r="A62" s="22"/>
      <c r="B62" s="22"/>
      <c r="C62" s="22"/>
      <c r="D62" s="22"/>
      <c r="E62" s="22"/>
      <c r="F62" s="22"/>
      <c r="G62" s="22"/>
      <c r="H62" s="22"/>
      <c r="I62" s="22"/>
    </row>
    <row r="63" spans="1:9" ht="11.25" customHeight="1">
      <c r="A63" s="22"/>
      <c r="B63" s="22"/>
      <c r="C63" s="22"/>
      <c r="D63" s="22"/>
      <c r="E63" s="22"/>
      <c r="F63" s="22"/>
      <c r="G63" s="22"/>
      <c r="H63" s="22"/>
      <c r="I63" s="22"/>
    </row>
    <row r="64" spans="1:9" ht="11.25" customHeight="1">
      <c r="A64" s="22"/>
      <c r="B64" s="22"/>
      <c r="C64" s="22"/>
      <c r="D64" s="22"/>
      <c r="E64" s="22"/>
      <c r="F64" s="22"/>
      <c r="G64" s="22"/>
      <c r="H64" s="22"/>
      <c r="I64" s="22"/>
    </row>
    <row r="65" spans="1:9" ht="11.25" customHeight="1">
      <c r="A65" s="22"/>
      <c r="B65" s="22"/>
      <c r="C65" s="22"/>
      <c r="D65" s="22"/>
      <c r="E65" s="22"/>
      <c r="F65" s="22"/>
      <c r="G65" s="22"/>
      <c r="H65" s="22"/>
      <c r="I65" s="22"/>
    </row>
    <row r="66" spans="1:9" ht="11.25" customHeight="1">
      <c r="A66" s="22"/>
      <c r="B66" s="22"/>
      <c r="C66" s="22"/>
      <c r="D66" s="22"/>
      <c r="E66" s="22"/>
      <c r="F66" s="22"/>
      <c r="G66" s="22"/>
      <c r="H66" s="22"/>
      <c r="I66" s="22"/>
    </row>
    <row r="67" spans="1:9" ht="11.25" customHeight="1">
      <c r="A67" s="22"/>
      <c r="B67" s="22"/>
      <c r="C67" s="22"/>
      <c r="D67" s="22"/>
      <c r="E67" s="22"/>
      <c r="F67" s="22"/>
      <c r="G67" s="22"/>
      <c r="H67" s="22"/>
      <c r="I67" s="22"/>
    </row>
    <row r="68" spans="1:9" ht="11.25" customHeight="1">
      <c r="A68" s="22"/>
      <c r="B68" s="22"/>
      <c r="C68" s="22"/>
      <c r="D68" s="22"/>
      <c r="E68" s="22"/>
      <c r="F68" s="22"/>
      <c r="G68" s="22"/>
      <c r="H68" s="22"/>
      <c r="I68" s="22"/>
    </row>
    <row r="69" spans="1:9" ht="11.25" customHeight="1">
      <c r="A69" s="22"/>
      <c r="B69" s="22"/>
      <c r="C69" s="22"/>
      <c r="D69" s="22"/>
      <c r="E69" s="22"/>
      <c r="F69" s="22"/>
      <c r="G69" s="22"/>
      <c r="H69" s="22"/>
      <c r="I69" s="22"/>
    </row>
    <row r="70" spans="1:9" ht="11.25" customHeight="1">
      <c r="A70" s="22"/>
      <c r="B70" s="22"/>
      <c r="C70" s="22"/>
      <c r="D70" s="22"/>
      <c r="E70" s="22"/>
      <c r="F70" s="22"/>
      <c r="G70" s="22"/>
      <c r="H70" s="22"/>
      <c r="I70" s="22"/>
    </row>
    <row r="71" spans="1:9" ht="11.25" customHeight="1">
      <c r="A71" s="22"/>
      <c r="B71" s="22"/>
      <c r="C71" s="22"/>
      <c r="D71" s="22"/>
      <c r="E71" s="22"/>
      <c r="F71" s="22"/>
      <c r="G71" s="22"/>
      <c r="H71" s="22"/>
      <c r="I71" s="22"/>
    </row>
    <row r="72" spans="1:9" ht="11.25" customHeight="1">
      <c r="A72" s="22"/>
      <c r="B72" s="22"/>
      <c r="C72" s="22"/>
      <c r="D72" s="22"/>
      <c r="E72" s="22"/>
      <c r="F72" s="22"/>
      <c r="G72" s="22"/>
      <c r="H72" s="22"/>
      <c r="I72" s="22"/>
    </row>
    <row r="73" spans="1:9" ht="11.25" customHeight="1">
      <c r="A73" s="22"/>
      <c r="B73" s="22"/>
      <c r="C73" s="22"/>
      <c r="D73" s="22"/>
      <c r="E73" s="22"/>
      <c r="F73" s="22"/>
      <c r="G73" s="22"/>
      <c r="H73" s="22"/>
      <c r="I73" s="22"/>
    </row>
    <row r="74" spans="1:9" ht="11.25" customHeight="1">
      <c r="A74" s="22"/>
      <c r="B74" s="22"/>
      <c r="C74" s="22"/>
      <c r="D74" s="22"/>
      <c r="E74" s="22"/>
      <c r="F74" s="22"/>
      <c r="G74" s="22"/>
      <c r="H74" s="22"/>
      <c r="I74" s="22"/>
    </row>
    <row r="75" spans="1:9" ht="11.25" customHeight="1">
      <c r="A75" s="22"/>
      <c r="B75" s="22"/>
      <c r="C75" s="22"/>
      <c r="D75" s="22"/>
      <c r="E75" s="22"/>
      <c r="F75" s="22"/>
      <c r="G75" s="22"/>
      <c r="H75" s="22"/>
      <c r="I75" s="22"/>
    </row>
    <row r="76" spans="1:9" ht="11.25" customHeight="1">
      <c r="A76" s="22"/>
      <c r="B76" s="22"/>
      <c r="C76" s="22"/>
      <c r="D76" s="22"/>
      <c r="E76" s="22"/>
      <c r="F76" s="22"/>
      <c r="G76" s="22"/>
      <c r="H76" s="22"/>
      <c r="I76" s="22"/>
    </row>
    <row r="77" spans="1:9" ht="11.25" customHeight="1">
      <c r="A77" s="22"/>
      <c r="B77" s="22"/>
      <c r="C77" s="22"/>
      <c r="D77" s="22"/>
      <c r="E77" s="22"/>
      <c r="F77" s="22"/>
      <c r="G77" s="22"/>
      <c r="H77" s="22"/>
      <c r="I77" s="22"/>
    </row>
    <row r="78" spans="1:9" ht="11.25" customHeight="1">
      <c r="A78" s="22"/>
      <c r="B78" s="22"/>
      <c r="C78" s="22"/>
      <c r="D78" s="22"/>
      <c r="E78" s="22"/>
      <c r="F78" s="22"/>
      <c r="G78" s="22"/>
      <c r="H78" s="22"/>
      <c r="I78" s="22"/>
    </row>
    <row r="79" spans="1:9" ht="11.25" customHeight="1">
      <c r="A79" s="22"/>
      <c r="B79" s="22"/>
      <c r="C79" s="22"/>
      <c r="D79" s="22"/>
      <c r="E79" s="22"/>
      <c r="F79" s="22"/>
      <c r="G79" s="22"/>
      <c r="H79" s="22"/>
      <c r="I79" s="22"/>
    </row>
    <row r="80" spans="1:9" ht="11.25" customHeight="1">
      <c r="A80" s="22"/>
      <c r="B80" s="22"/>
      <c r="C80" s="22"/>
      <c r="D80" s="22"/>
      <c r="E80" s="22"/>
      <c r="F80" s="22"/>
      <c r="G80" s="22"/>
      <c r="H80" s="22"/>
      <c r="I80" s="22"/>
    </row>
    <row r="81" spans="1:9" ht="11.25" customHeight="1">
      <c r="A81" s="22"/>
      <c r="B81" s="22"/>
      <c r="C81" s="22"/>
      <c r="D81" s="22"/>
      <c r="E81" s="22"/>
      <c r="F81" s="22"/>
      <c r="G81" s="22"/>
      <c r="H81" s="22"/>
      <c r="I81" s="22"/>
    </row>
    <row r="82" spans="1:9" ht="11.25" customHeight="1">
      <c r="A82" s="22"/>
      <c r="B82" s="22"/>
      <c r="C82" s="22"/>
      <c r="D82" s="22"/>
      <c r="E82" s="22"/>
      <c r="F82" s="22"/>
      <c r="G82" s="22"/>
      <c r="H82" s="22"/>
      <c r="I82" s="22"/>
    </row>
    <row r="83" spans="1:9" ht="11.25" customHeight="1">
      <c r="A83" s="22"/>
      <c r="B83" s="22"/>
      <c r="C83" s="22"/>
      <c r="D83" s="22"/>
      <c r="E83" s="22"/>
      <c r="F83" s="22"/>
      <c r="G83" s="22"/>
      <c r="H83" s="22"/>
      <c r="I83" s="22"/>
    </row>
    <row r="84" spans="1:9" ht="11.25" customHeight="1">
      <c r="A84" s="22"/>
      <c r="B84" s="22"/>
      <c r="C84" s="22"/>
      <c r="D84" s="22"/>
      <c r="E84" s="22"/>
      <c r="F84" s="22"/>
      <c r="G84" s="22"/>
      <c r="H84" s="22"/>
      <c r="I84" s="22"/>
    </row>
    <row r="85" spans="1:9" ht="11.25" customHeight="1">
      <c r="A85" s="22"/>
      <c r="B85" s="22"/>
      <c r="C85" s="22"/>
      <c r="D85" s="22"/>
      <c r="E85" s="22"/>
      <c r="F85" s="22"/>
      <c r="G85" s="22"/>
      <c r="H85" s="22"/>
      <c r="I85" s="22"/>
    </row>
    <row r="86" spans="1:9" ht="11.25" customHeight="1">
      <c r="A86" s="22"/>
      <c r="B86" s="22"/>
      <c r="C86" s="22"/>
      <c r="D86" s="22"/>
      <c r="E86" s="22"/>
      <c r="F86" s="22"/>
      <c r="G86" s="22"/>
      <c r="H86" s="22"/>
      <c r="I86" s="22"/>
    </row>
    <row r="87" spans="1:9" ht="11.25" customHeight="1">
      <c r="A87" s="22"/>
      <c r="B87" s="22"/>
      <c r="C87" s="22"/>
      <c r="D87" s="22"/>
      <c r="E87" s="22"/>
      <c r="F87" s="22"/>
      <c r="G87" s="22"/>
      <c r="H87" s="22"/>
      <c r="I87" s="22"/>
    </row>
    <row r="88" spans="1:9" ht="11.25" customHeight="1">
      <c r="A88" s="22"/>
      <c r="B88" s="22"/>
      <c r="C88" s="22"/>
      <c r="D88" s="22"/>
      <c r="E88" s="22"/>
      <c r="F88" s="22"/>
      <c r="G88" s="22"/>
      <c r="H88" s="22"/>
      <c r="I88" s="22"/>
    </row>
    <row r="89" spans="1:9" ht="11.25" customHeight="1">
      <c r="A89" s="22"/>
      <c r="B89" s="22"/>
      <c r="C89" s="22"/>
      <c r="D89" s="22"/>
      <c r="E89" s="22"/>
      <c r="F89" s="22"/>
      <c r="G89" s="22"/>
      <c r="H89" s="22"/>
      <c r="I89" s="22"/>
    </row>
    <row r="90" spans="1:9" ht="11.25" customHeight="1">
      <c r="A90" s="22"/>
      <c r="B90" s="22"/>
      <c r="C90" s="22"/>
      <c r="D90" s="22"/>
      <c r="E90" s="22"/>
      <c r="F90" s="22"/>
      <c r="G90" s="22"/>
      <c r="H90" s="22"/>
      <c r="I90" s="22"/>
    </row>
    <row r="91" spans="1:9" ht="11.25" customHeight="1">
      <c r="A91" s="22"/>
      <c r="B91" s="22"/>
      <c r="C91" s="22"/>
      <c r="D91" s="22"/>
      <c r="E91" s="22"/>
      <c r="F91" s="22"/>
      <c r="G91" s="22"/>
      <c r="H91" s="22"/>
      <c r="I91" s="22"/>
    </row>
    <row r="92" spans="1:9" ht="11.25" customHeight="1">
      <c r="A92" s="22"/>
      <c r="B92" s="22"/>
      <c r="C92" s="22"/>
      <c r="D92" s="22"/>
      <c r="E92" s="22"/>
      <c r="F92" s="22"/>
      <c r="G92" s="22"/>
      <c r="H92" s="22"/>
      <c r="I92" s="22"/>
    </row>
    <row r="93" spans="1:9" ht="11.25" customHeight="1">
      <c r="A93" s="22"/>
      <c r="B93" s="22"/>
      <c r="C93" s="22"/>
      <c r="D93" s="22"/>
      <c r="E93" s="22"/>
      <c r="F93" s="22"/>
      <c r="G93" s="22"/>
      <c r="H93" s="22"/>
      <c r="I93" s="22"/>
    </row>
    <row r="94" spans="1:9" ht="11.25" customHeight="1">
      <c r="A94" s="22"/>
      <c r="B94" s="22"/>
      <c r="C94" s="22"/>
      <c r="D94" s="22"/>
      <c r="E94" s="22"/>
      <c r="F94" s="22"/>
      <c r="G94" s="22"/>
      <c r="H94" s="22"/>
      <c r="I94" s="22"/>
    </row>
    <row r="95" spans="1:9" ht="11.25" customHeight="1">
      <c r="A95" s="22"/>
      <c r="B95" s="22"/>
      <c r="C95" s="22"/>
      <c r="D95" s="22"/>
      <c r="E95" s="22"/>
      <c r="F95" s="22"/>
      <c r="G95" s="22"/>
      <c r="H95" s="22"/>
      <c r="I95" s="22"/>
    </row>
    <row r="96" spans="1:9" ht="11.25" customHeight="1">
      <c r="A96" s="22"/>
      <c r="B96" s="22"/>
      <c r="C96" s="22"/>
      <c r="D96" s="22"/>
      <c r="E96" s="22"/>
      <c r="F96" s="22"/>
      <c r="G96" s="22"/>
      <c r="H96" s="22"/>
      <c r="I96" s="22"/>
    </row>
    <row r="97" spans="1:9" ht="11.25" customHeight="1">
      <c r="A97" s="22"/>
      <c r="B97" s="22"/>
      <c r="C97" s="22"/>
      <c r="D97" s="22"/>
      <c r="E97" s="22"/>
      <c r="F97" s="22"/>
      <c r="G97" s="22"/>
      <c r="H97" s="22"/>
      <c r="I97" s="22"/>
    </row>
    <row r="98" spans="1:9" ht="11.25" customHeight="1">
      <c r="A98" s="22"/>
      <c r="B98" s="22"/>
      <c r="C98" s="22"/>
      <c r="D98" s="22"/>
      <c r="E98" s="22"/>
      <c r="F98" s="22"/>
      <c r="G98" s="22"/>
      <c r="H98" s="22"/>
      <c r="I98" s="22"/>
    </row>
    <row r="99" spans="1:9" ht="11.25" customHeight="1">
      <c r="A99" s="22"/>
      <c r="B99" s="22"/>
      <c r="C99" s="22"/>
      <c r="D99" s="22"/>
      <c r="E99" s="22"/>
      <c r="F99" s="22"/>
      <c r="G99" s="22"/>
      <c r="H99" s="22"/>
      <c r="I99" s="22"/>
    </row>
    <row r="100" spans="1:9" ht="11.25" customHeight="1">
      <c r="A100" s="22"/>
      <c r="B100" s="22"/>
      <c r="C100" s="22"/>
      <c r="D100" s="22"/>
      <c r="E100" s="22"/>
      <c r="F100" s="22"/>
      <c r="G100" s="22"/>
      <c r="H100" s="22"/>
      <c r="I100" s="22"/>
    </row>
    <row r="101" spans="1:9" ht="11.25" customHeight="1">
      <c r="A101" s="22"/>
      <c r="B101" s="22"/>
      <c r="C101" s="22"/>
      <c r="D101" s="22"/>
      <c r="E101" s="22"/>
      <c r="F101" s="22"/>
      <c r="G101" s="22"/>
      <c r="H101" s="22"/>
      <c r="I101" s="22"/>
    </row>
    <row r="102" spans="1:9" ht="11.25" customHeight="1">
      <c r="A102" s="22"/>
      <c r="B102" s="22"/>
      <c r="C102" s="22"/>
      <c r="D102" s="22"/>
      <c r="E102" s="22"/>
      <c r="F102" s="22"/>
      <c r="G102" s="22"/>
      <c r="H102" s="22"/>
      <c r="I102" s="22"/>
    </row>
    <row r="103" spans="1:9" ht="11.25" customHeight="1">
      <c r="A103" s="22"/>
      <c r="B103" s="22"/>
      <c r="C103" s="22"/>
      <c r="D103" s="22"/>
      <c r="E103" s="22"/>
      <c r="F103" s="22"/>
      <c r="G103" s="22"/>
      <c r="H103" s="22"/>
      <c r="I103" s="22"/>
    </row>
    <row r="104" spans="1:9" ht="11.25" customHeight="1">
      <c r="A104" s="22"/>
      <c r="B104" s="22"/>
      <c r="C104" s="22"/>
      <c r="D104" s="22"/>
      <c r="E104" s="22"/>
      <c r="F104" s="22"/>
      <c r="G104" s="22"/>
      <c r="H104" s="22"/>
      <c r="I104" s="22"/>
    </row>
    <row r="105" spans="1:9" ht="11.25" customHeight="1">
      <c r="A105" s="22"/>
      <c r="B105" s="22"/>
      <c r="C105" s="22"/>
      <c r="D105" s="22"/>
      <c r="E105" s="22"/>
      <c r="F105" s="22"/>
      <c r="G105" s="22"/>
      <c r="H105" s="22"/>
      <c r="I105" s="22"/>
    </row>
    <row r="106" spans="1:9" ht="11.25" customHeight="1">
      <c r="A106" s="22"/>
      <c r="B106" s="22"/>
      <c r="C106" s="22"/>
      <c r="D106" s="22"/>
      <c r="E106" s="22"/>
      <c r="F106" s="22"/>
      <c r="G106" s="22"/>
      <c r="H106" s="22"/>
      <c r="I106" s="22"/>
    </row>
    <row r="107" spans="1:9" ht="11.25" customHeight="1">
      <c r="A107" s="22"/>
      <c r="B107" s="22"/>
      <c r="C107" s="22"/>
      <c r="D107" s="22"/>
      <c r="E107" s="22"/>
      <c r="F107" s="22"/>
      <c r="G107" s="22"/>
      <c r="H107" s="22"/>
      <c r="I107" s="22"/>
    </row>
    <row r="108" spans="1:9" ht="11.25" customHeight="1">
      <c r="A108" s="22"/>
      <c r="B108" s="22"/>
      <c r="C108" s="22"/>
      <c r="D108" s="22"/>
      <c r="E108" s="22"/>
      <c r="F108" s="22"/>
      <c r="G108" s="22"/>
      <c r="H108" s="22"/>
      <c r="I108" s="22"/>
    </row>
    <row r="109" spans="1:9" ht="11.25" customHeight="1">
      <c r="A109" s="22"/>
      <c r="B109" s="22"/>
      <c r="C109" s="22"/>
      <c r="D109" s="22"/>
      <c r="E109" s="22"/>
      <c r="F109" s="22"/>
      <c r="G109" s="22"/>
      <c r="H109" s="22"/>
      <c r="I109" s="22"/>
    </row>
    <row r="110" spans="1:9" ht="11.25" customHeight="1">
      <c r="A110" s="22"/>
      <c r="B110" s="22"/>
      <c r="C110" s="22"/>
      <c r="D110" s="22"/>
      <c r="E110" s="22"/>
      <c r="F110" s="22"/>
      <c r="G110" s="22"/>
      <c r="H110" s="22"/>
      <c r="I110" s="22"/>
    </row>
    <row r="111" spans="1:9" ht="11.25" customHeight="1">
      <c r="A111" s="22"/>
      <c r="B111" s="22"/>
      <c r="C111" s="22"/>
      <c r="D111" s="22"/>
      <c r="E111" s="22"/>
      <c r="F111" s="22"/>
      <c r="G111" s="22"/>
      <c r="H111" s="22"/>
      <c r="I111" s="22"/>
    </row>
    <row r="112" spans="1:9" ht="11.25" customHeight="1">
      <c r="A112" s="22"/>
      <c r="B112" s="22"/>
      <c r="C112" s="22"/>
      <c r="D112" s="22"/>
      <c r="E112" s="22"/>
      <c r="F112" s="22"/>
      <c r="G112" s="22"/>
      <c r="H112" s="22"/>
      <c r="I112" s="22"/>
    </row>
    <row r="113" spans="1:9" ht="11.25" customHeight="1">
      <c r="A113" s="22"/>
      <c r="B113" s="22"/>
      <c r="C113" s="22"/>
      <c r="D113" s="22"/>
      <c r="E113" s="22"/>
      <c r="F113" s="22"/>
      <c r="G113" s="22"/>
      <c r="H113" s="22"/>
      <c r="I113" s="22"/>
    </row>
    <row r="114" spans="1:9" ht="11.25" customHeight="1">
      <c r="A114" s="22"/>
      <c r="B114" s="22"/>
      <c r="C114" s="22"/>
      <c r="D114" s="22"/>
      <c r="E114" s="22"/>
      <c r="F114" s="22"/>
      <c r="G114" s="22"/>
      <c r="H114" s="22"/>
      <c r="I114" s="22"/>
    </row>
    <row r="115" spans="1:9" ht="11.25" customHeight="1">
      <c r="A115" s="22"/>
      <c r="B115" s="22"/>
      <c r="C115" s="22"/>
      <c r="D115" s="22"/>
      <c r="E115" s="22"/>
      <c r="F115" s="22"/>
      <c r="G115" s="22"/>
      <c r="H115" s="22"/>
      <c r="I115" s="22"/>
    </row>
    <row r="116" spans="1:9" ht="11.25" customHeight="1">
      <c r="A116" s="22"/>
      <c r="B116" s="22"/>
      <c r="C116" s="22"/>
      <c r="D116" s="22"/>
      <c r="E116" s="22"/>
      <c r="F116" s="22"/>
      <c r="G116" s="22"/>
      <c r="H116" s="22"/>
      <c r="I116" s="22"/>
    </row>
    <row r="117" spans="1:9" ht="11.25" customHeight="1">
      <c r="A117" s="22"/>
      <c r="B117" s="22"/>
      <c r="C117" s="22"/>
      <c r="D117" s="22"/>
      <c r="E117" s="22"/>
      <c r="F117" s="22"/>
      <c r="G117" s="22"/>
      <c r="H117" s="22"/>
      <c r="I117" s="22"/>
    </row>
    <row r="118" spans="1:9" ht="11.25" customHeight="1">
      <c r="A118" s="22"/>
      <c r="B118" s="22"/>
      <c r="C118" s="22"/>
      <c r="D118" s="22"/>
      <c r="E118" s="22"/>
      <c r="F118" s="22"/>
      <c r="G118" s="22"/>
      <c r="H118" s="22"/>
      <c r="I118" s="22"/>
    </row>
    <row r="119" spans="1:9" ht="11.25" customHeight="1">
      <c r="A119" s="22"/>
      <c r="B119" s="22"/>
      <c r="C119" s="22"/>
      <c r="D119" s="22"/>
      <c r="E119" s="22"/>
      <c r="F119" s="22"/>
      <c r="G119" s="22"/>
      <c r="H119" s="22"/>
      <c r="I119" s="22"/>
    </row>
    <row r="120" spans="1:9" ht="11.25" customHeight="1">
      <c r="A120" s="22"/>
      <c r="B120" s="22"/>
      <c r="C120" s="22"/>
      <c r="D120" s="22"/>
      <c r="E120" s="22"/>
      <c r="F120" s="22"/>
      <c r="G120" s="22"/>
      <c r="H120" s="22"/>
      <c r="I120" s="22"/>
    </row>
    <row r="121" spans="1:9" ht="11.25" customHeight="1">
      <c r="A121" s="22"/>
      <c r="B121" s="22"/>
      <c r="C121" s="22"/>
      <c r="D121" s="22"/>
      <c r="E121" s="22"/>
      <c r="F121" s="22"/>
      <c r="G121" s="22"/>
      <c r="H121" s="22"/>
      <c r="I121" s="22"/>
    </row>
    <row r="122" spans="1:9" ht="11.25" customHeight="1">
      <c r="A122" s="22"/>
      <c r="B122" s="22"/>
      <c r="C122" s="22"/>
      <c r="D122" s="22"/>
      <c r="E122" s="22"/>
      <c r="F122" s="22"/>
      <c r="G122" s="22"/>
      <c r="H122" s="22"/>
      <c r="I122" s="22"/>
    </row>
    <row r="123" spans="1:9" ht="11.25" customHeight="1">
      <c r="A123" s="22"/>
      <c r="B123" s="22"/>
      <c r="C123" s="22"/>
      <c r="D123" s="22"/>
      <c r="E123" s="22"/>
      <c r="F123" s="22"/>
      <c r="G123" s="22"/>
      <c r="H123" s="22"/>
      <c r="I123" s="22"/>
    </row>
    <row r="124" spans="1:9" ht="11.25" customHeight="1">
      <c r="A124" s="22"/>
      <c r="B124" s="22"/>
      <c r="C124" s="22"/>
      <c r="D124" s="22"/>
      <c r="E124" s="22"/>
      <c r="F124" s="22"/>
      <c r="G124" s="22"/>
      <c r="H124" s="22"/>
      <c r="I124" s="22"/>
    </row>
    <row r="125" spans="1:9" ht="11.25" customHeight="1">
      <c r="A125" s="22"/>
      <c r="B125" s="22"/>
      <c r="C125" s="22"/>
      <c r="D125" s="22"/>
      <c r="E125" s="22"/>
      <c r="F125" s="22"/>
      <c r="G125" s="22"/>
      <c r="H125" s="22"/>
      <c r="I125" s="22"/>
    </row>
    <row r="126" spans="1:9" ht="11.25" customHeight="1">
      <c r="A126" s="22"/>
      <c r="B126" s="22"/>
      <c r="C126" s="22"/>
      <c r="D126" s="22"/>
      <c r="E126" s="22"/>
      <c r="F126" s="22"/>
      <c r="G126" s="22"/>
      <c r="H126" s="22"/>
      <c r="I126" s="22"/>
    </row>
    <row r="127" spans="1:9" ht="11.25" customHeight="1">
      <c r="A127" s="22"/>
      <c r="B127" s="22"/>
      <c r="C127" s="22"/>
      <c r="D127" s="22"/>
      <c r="E127" s="22"/>
      <c r="F127" s="22"/>
      <c r="G127" s="22"/>
      <c r="H127" s="22"/>
      <c r="I127" s="22"/>
    </row>
    <row r="128" spans="1:9" ht="11.25" customHeight="1">
      <c r="A128" s="22"/>
      <c r="B128" s="22"/>
      <c r="C128" s="22"/>
      <c r="D128" s="22"/>
      <c r="E128" s="22"/>
      <c r="F128" s="22"/>
      <c r="G128" s="22"/>
      <c r="H128" s="22"/>
      <c r="I128" s="22"/>
    </row>
    <row r="129" spans="1:9" ht="11.25" customHeight="1">
      <c r="A129" s="22"/>
      <c r="B129" s="22"/>
      <c r="C129" s="22"/>
      <c r="D129" s="22"/>
      <c r="E129" s="22"/>
      <c r="F129" s="22"/>
      <c r="G129" s="22"/>
      <c r="H129" s="22"/>
      <c r="I129" s="22"/>
    </row>
    <row r="130" spans="1:9" ht="11.25" customHeight="1">
      <c r="A130" s="22"/>
      <c r="B130" s="22"/>
      <c r="C130" s="22"/>
      <c r="D130" s="22"/>
      <c r="E130" s="22"/>
      <c r="F130" s="22"/>
      <c r="G130" s="22"/>
      <c r="H130" s="22"/>
      <c r="I130" s="22"/>
    </row>
    <row r="131" spans="1:9" ht="11.25" customHeight="1">
      <c r="A131" s="22"/>
      <c r="B131" s="22"/>
      <c r="C131" s="22"/>
      <c r="D131" s="22"/>
      <c r="E131" s="22"/>
      <c r="F131" s="22"/>
      <c r="G131" s="22"/>
      <c r="H131" s="22"/>
      <c r="I131" s="22"/>
    </row>
    <row r="132" spans="1:9" ht="11.25" customHeight="1">
      <c r="A132" s="22"/>
      <c r="B132" s="22"/>
      <c r="C132" s="22"/>
      <c r="D132" s="22"/>
      <c r="E132" s="22"/>
      <c r="F132" s="22"/>
      <c r="G132" s="22"/>
      <c r="H132" s="22"/>
      <c r="I132" s="22"/>
    </row>
    <row r="133" spans="1:9" ht="11.25" customHeight="1">
      <c r="A133" s="22"/>
      <c r="B133" s="22"/>
      <c r="C133" s="22"/>
      <c r="D133" s="22"/>
      <c r="E133" s="22"/>
      <c r="F133" s="22"/>
      <c r="G133" s="22"/>
      <c r="H133" s="22"/>
      <c r="I133" s="22"/>
    </row>
    <row r="134" spans="1:9" ht="11.25" customHeight="1">
      <c r="A134" s="22"/>
      <c r="B134" s="22"/>
      <c r="C134" s="22"/>
      <c r="D134" s="22"/>
      <c r="E134" s="22"/>
      <c r="F134" s="22"/>
      <c r="G134" s="22"/>
      <c r="H134" s="22"/>
      <c r="I134" s="22"/>
    </row>
    <row r="135" spans="1:9" ht="11.25" customHeight="1">
      <c r="A135" s="22"/>
      <c r="B135" s="22"/>
      <c r="C135" s="22"/>
      <c r="D135" s="22"/>
      <c r="E135" s="22"/>
      <c r="F135" s="22"/>
      <c r="G135" s="22"/>
      <c r="H135" s="22"/>
      <c r="I135" s="22"/>
    </row>
    <row r="136" spans="1:9" ht="11.25" customHeight="1">
      <c r="A136" s="22"/>
      <c r="B136" s="22"/>
      <c r="C136" s="22"/>
      <c r="D136" s="22"/>
      <c r="E136" s="22"/>
      <c r="F136" s="22"/>
      <c r="G136" s="22"/>
      <c r="H136" s="22"/>
      <c r="I136" s="22"/>
    </row>
    <row r="137" spans="1:9" ht="11.25" customHeight="1">
      <c r="A137" s="22"/>
      <c r="B137" s="22"/>
      <c r="C137" s="22"/>
      <c r="D137" s="22"/>
      <c r="E137" s="22"/>
      <c r="F137" s="22"/>
      <c r="G137" s="22"/>
      <c r="H137" s="22"/>
      <c r="I137" s="22"/>
    </row>
    <row r="138" spans="1:9" ht="11.25" customHeight="1">
      <c r="A138" s="22"/>
      <c r="B138" s="22"/>
      <c r="C138" s="22"/>
      <c r="D138" s="22"/>
      <c r="E138" s="22"/>
      <c r="F138" s="22"/>
      <c r="G138" s="22"/>
      <c r="H138" s="22"/>
      <c r="I138" s="22"/>
    </row>
    <row r="139" spans="1:9" ht="11.25" customHeight="1">
      <c r="A139" s="22"/>
      <c r="B139" s="22"/>
      <c r="C139" s="22"/>
      <c r="D139" s="22"/>
      <c r="E139" s="22"/>
      <c r="F139" s="22"/>
      <c r="G139" s="22"/>
      <c r="H139" s="22"/>
      <c r="I139" s="22"/>
    </row>
    <row r="140" spans="1:9" ht="11.25" customHeight="1">
      <c r="A140" s="22"/>
      <c r="B140" s="22"/>
      <c r="C140" s="22"/>
      <c r="D140" s="22"/>
      <c r="E140" s="22"/>
      <c r="F140" s="22"/>
      <c r="G140" s="22"/>
      <c r="H140" s="22"/>
      <c r="I140" s="22"/>
    </row>
    <row r="141" spans="1:9" ht="11.25" customHeight="1">
      <c r="A141" s="22"/>
      <c r="B141" s="22"/>
      <c r="C141" s="22"/>
      <c r="D141" s="22"/>
      <c r="E141" s="22"/>
      <c r="F141" s="22"/>
      <c r="G141" s="22"/>
      <c r="H141" s="22"/>
      <c r="I141" s="22"/>
    </row>
    <row r="142" spans="1:9" ht="11.25" customHeight="1">
      <c r="A142" s="22"/>
      <c r="B142" s="22"/>
      <c r="C142" s="22"/>
      <c r="D142" s="22"/>
      <c r="E142" s="22"/>
      <c r="F142" s="22"/>
      <c r="G142" s="22"/>
      <c r="H142" s="22"/>
      <c r="I142" s="22"/>
    </row>
    <row r="143" spans="1:9" ht="11.25" customHeight="1">
      <c r="A143" s="22"/>
      <c r="B143" s="22"/>
      <c r="C143" s="22"/>
      <c r="D143" s="22"/>
      <c r="E143" s="22"/>
      <c r="F143" s="22"/>
      <c r="G143" s="22"/>
      <c r="H143" s="22"/>
      <c r="I143" s="22"/>
    </row>
    <row r="144" spans="1:9" ht="11.25" customHeight="1">
      <c r="A144" s="22"/>
      <c r="B144" s="22"/>
      <c r="C144" s="22"/>
      <c r="D144" s="22"/>
      <c r="E144" s="22"/>
      <c r="F144" s="22"/>
      <c r="G144" s="22"/>
      <c r="H144" s="22"/>
      <c r="I144" s="22"/>
    </row>
    <row r="145" spans="1:9" ht="11.25" customHeight="1">
      <c r="A145" s="22"/>
      <c r="B145" s="22"/>
      <c r="C145" s="22"/>
      <c r="D145" s="22"/>
      <c r="E145" s="22"/>
      <c r="F145" s="22"/>
      <c r="G145" s="22"/>
      <c r="H145" s="22"/>
      <c r="I145" s="22"/>
    </row>
    <row r="146" spans="1:9" ht="11.25" customHeight="1">
      <c r="A146" s="22"/>
      <c r="B146" s="22"/>
      <c r="C146" s="22"/>
      <c r="D146" s="22"/>
      <c r="E146" s="22"/>
      <c r="F146" s="22"/>
      <c r="G146" s="22"/>
      <c r="H146" s="22"/>
      <c r="I146" s="22"/>
    </row>
    <row r="147" spans="1:9" ht="11.25" customHeight="1">
      <c r="A147" s="22"/>
      <c r="B147" s="22"/>
      <c r="C147" s="22"/>
      <c r="D147" s="22"/>
      <c r="E147" s="22"/>
      <c r="F147" s="22"/>
      <c r="G147" s="22"/>
      <c r="H147" s="22"/>
      <c r="I147" s="22"/>
    </row>
    <row r="148" spans="1:9" ht="11.25" customHeight="1">
      <c r="A148" s="22"/>
      <c r="B148" s="22"/>
      <c r="C148" s="22"/>
      <c r="D148" s="22"/>
      <c r="E148" s="22"/>
      <c r="F148" s="22"/>
      <c r="G148" s="22"/>
      <c r="H148" s="22"/>
      <c r="I148" s="22"/>
    </row>
    <row r="149" spans="1:9" ht="11.25" customHeight="1">
      <c r="A149" s="22"/>
      <c r="B149" s="22"/>
      <c r="C149" s="22"/>
      <c r="D149" s="22"/>
      <c r="E149" s="22"/>
      <c r="F149" s="22"/>
      <c r="G149" s="22"/>
      <c r="H149" s="22"/>
      <c r="I149" s="22"/>
    </row>
    <row r="150" spans="1:9" ht="11.25" customHeight="1">
      <c r="A150" s="22"/>
      <c r="B150" s="22"/>
      <c r="C150" s="22"/>
      <c r="D150" s="22"/>
      <c r="E150" s="22"/>
      <c r="F150" s="22"/>
      <c r="G150" s="22"/>
      <c r="H150" s="22"/>
      <c r="I150" s="22"/>
    </row>
    <row r="151" spans="1:9" ht="11.25" customHeight="1">
      <c r="A151" s="22"/>
      <c r="B151" s="22"/>
      <c r="C151" s="22"/>
      <c r="D151" s="22"/>
      <c r="E151" s="22"/>
      <c r="F151" s="22"/>
      <c r="G151" s="22"/>
      <c r="H151" s="22"/>
      <c r="I151" s="22"/>
    </row>
    <row r="152" spans="1:9" ht="11.25" customHeight="1">
      <c r="A152" s="22"/>
      <c r="B152" s="22"/>
      <c r="C152" s="22"/>
      <c r="D152" s="22"/>
      <c r="E152" s="22"/>
      <c r="F152" s="22"/>
      <c r="G152" s="22"/>
      <c r="H152" s="22"/>
      <c r="I152" s="22"/>
    </row>
    <row r="153" spans="1:9" ht="11.25" customHeight="1">
      <c r="A153" s="22"/>
      <c r="B153" s="22"/>
      <c r="C153" s="22"/>
      <c r="D153" s="22"/>
      <c r="E153" s="22"/>
      <c r="F153" s="22"/>
      <c r="G153" s="22"/>
      <c r="H153" s="22"/>
      <c r="I153" s="22"/>
    </row>
    <row r="154" spans="1:9" ht="11.25" customHeight="1">
      <c r="A154" s="22"/>
      <c r="B154" s="22"/>
      <c r="C154" s="22"/>
      <c r="D154" s="22"/>
      <c r="E154" s="22"/>
      <c r="F154" s="22"/>
      <c r="G154" s="22"/>
      <c r="H154" s="22"/>
      <c r="I154" s="22"/>
    </row>
    <row r="155" spans="1:9" ht="11.25" customHeight="1">
      <c r="A155" s="22"/>
      <c r="B155" s="22"/>
      <c r="C155" s="22"/>
      <c r="D155" s="22"/>
      <c r="E155" s="22"/>
      <c r="F155" s="22"/>
      <c r="G155" s="22"/>
      <c r="H155" s="22"/>
      <c r="I155" s="22"/>
    </row>
    <row r="156" spans="1:9" ht="11.25" customHeight="1">
      <c r="A156" s="22"/>
      <c r="B156" s="22"/>
      <c r="C156" s="22"/>
      <c r="D156" s="22"/>
      <c r="E156" s="22"/>
      <c r="F156" s="22"/>
      <c r="G156" s="22"/>
      <c r="H156" s="22"/>
      <c r="I156" s="22"/>
    </row>
    <row r="157" spans="1:9" ht="11.25" customHeight="1">
      <c r="A157" s="22"/>
      <c r="B157" s="22"/>
      <c r="C157" s="22"/>
      <c r="D157" s="22"/>
      <c r="E157" s="22"/>
      <c r="F157" s="22"/>
      <c r="G157" s="22"/>
      <c r="H157" s="22"/>
      <c r="I157" s="22"/>
    </row>
    <row r="158" spans="1:9" ht="11.25" customHeight="1">
      <c r="A158" s="22"/>
      <c r="B158" s="22"/>
      <c r="C158" s="22"/>
      <c r="D158" s="22"/>
      <c r="E158" s="22"/>
      <c r="F158" s="22"/>
      <c r="G158" s="22"/>
      <c r="H158" s="22"/>
      <c r="I158" s="22"/>
    </row>
    <row r="159" spans="1:9" ht="11.25" customHeight="1">
      <c r="A159" s="22"/>
      <c r="B159" s="22"/>
      <c r="C159" s="22"/>
      <c r="D159" s="22"/>
      <c r="E159" s="22"/>
      <c r="F159" s="22"/>
      <c r="G159" s="22"/>
      <c r="H159" s="22"/>
      <c r="I159" s="22"/>
    </row>
    <row r="160" spans="1:9" ht="11.25" customHeight="1">
      <c r="A160" s="22"/>
      <c r="B160" s="22"/>
      <c r="C160" s="22"/>
      <c r="D160" s="22"/>
      <c r="E160" s="22"/>
      <c r="F160" s="22"/>
      <c r="G160" s="22"/>
      <c r="H160" s="22"/>
      <c r="I160" s="22"/>
    </row>
    <row r="161" spans="1:9" ht="11.25" customHeight="1">
      <c r="A161" s="22"/>
      <c r="B161" s="22"/>
      <c r="C161" s="22"/>
      <c r="D161" s="22"/>
      <c r="E161" s="22"/>
      <c r="F161" s="22"/>
      <c r="G161" s="22"/>
      <c r="H161" s="22"/>
      <c r="I161" s="22"/>
    </row>
    <row r="162" spans="1:9" ht="11.25" customHeight="1">
      <c r="A162" s="22"/>
      <c r="B162" s="22"/>
      <c r="C162" s="22"/>
      <c r="D162" s="22"/>
      <c r="E162" s="22"/>
      <c r="F162" s="22"/>
      <c r="G162" s="22"/>
      <c r="H162" s="22"/>
      <c r="I162" s="22"/>
    </row>
    <row r="163" spans="1:9" ht="11.25" customHeight="1">
      <c r="A163" s="22"/>
      <c r="B163" s="22"/>
      <c r="C163" s="22"/>
      <c r="D163" s="22"/>
      <c r="E163" s="22"/>
      <c r="F163" s="22"/>
      <c r="G163" s="22"/>
      <c r="H163" s="22"/>
      <c r="I163" s="22"/>
    </row>
    <row r="164" spans="1:9" ht="11.25" customHeight="1">
      <c r="A164" s="22"/>
      <c r="B164" s="22"/>
      <c r="C164" s="22"/>
      <c r="D164" s="22"/>
      <c r="E164" s="22"/>
      <c r="F164" s="22"/>
      <c r="G164" s="22"/>
      <c r="H164" s="22"/>
      <c r="I164" s="22"/>
    </row>
    <row r="165" spans="1:9" ht="11.25" customHeight="1">
      <c r="A165" s="22"/>
      <c r="B165" s="22"/>
      <c r="C165" s="22"/>
      <c r="D165" s="22"/>
      <c r="E165" s="22"/>
      <c r="F165" s="22"/>
      <c r="G165" s="22"/>
      <c r="H165" s="22"/>
      <c r="I165" s="22"/>
    </row>
    <row r="166" spans="1:9" ht="11.25" customHeight="1">
      <c r="A166" s="22"/>
      <c r="B166" s="22"/>
      <c r="C166" s="22"/>
      <c r="D166" s="22"/>
      <c r="E166" s="22"/>
      <c r="F166" s="22"/>
      <c r="G166" s="22"/>
      <c r="H166" s="22"/>
      <c r="I166" s="22"/>
    </row>
    <row r="167" spans="1:9" ht="11.25" customHeight="1">
      <c r="A167" s="22"/>
      <c r="B167" s="22"/>
      <c r="C167" s="22"/>
      <c r="D167" s="22"/>
      <c r="E167" s="22"/>
      <c r="F167" s="22"/>
      <c r="G167" s="22"/>
      <c r="H167" s="22"/>
      <c r="I167" s="22"/>
    </row>
    <row r="168" spans="1:9" ht="11.25" customHeight="1">
      <c r="A168" s="22"/>
      <c r="B168" s="22"/>
      <c r="C168" s="22"/>
      <c r="D168" s="22"/>
      <c r="E168" s="22"/>
      <c r="F168" s="22"/>
      <c r="G168" s="22"/>
      <c r="H168" s="22"/>
      <c r="I168" s="22"/>
    </row>
    <row r="169" spans="1:9" ht="11.25" customHeight="1">
      <c r="A169" s="22"/>
      <c r="B169" s="22"/>
      <c r="C169" s="22"/>
      <c r="D169" s="22"/>
      <c r="E169" s="22"/>
      <c r="F169" s="22"/>
      <c r="G169" s="22"/>
      <c r="H169" s="22"/>
      <c r="I169" s="22"/>
    </row>
    <row r="170" spans="1:9" ht="11.25" customHeight="1">
      <c r="A170" s="22"/>
      <c r="B170" s="22"/>
      <c r="C170" s="22"/>
      <c r="D170" s="22"/>
      <c r="E170" s="22"/>
      <c r="F170" s="22"/>
      <c r="G170" s="22"/>
      <c r="H170" s="22"/>
      <c r="I170" s="22"/>
    </row>
    <row r="171" spans="1:9" ht="11.25" customHeight="1">
      <c r="A171" s="22"/>
      <c r="B171" s="22"/>
      <c r="C171" s="22"/>
      <c r="D171" s="22"/>
      <c r="E171" s="22"/>
      <c r="F171" s="22"/>
      <c r="G171" s="22"/>
      <c r="H171" s="22"/>
      <c r="I171" s="22"/>
    </row>
    <row r="172" spans="1:9" ht="11.25" customHeight="1">
      <c r="A172" s="22"/>
      <c r="B172" s="22"/>
      <c r="C172" s="22"/>
      <c r="D172" s="22"/>
      <c r="E172" s="22"/>
      <c r="F172" s="22"/>
      <c r="G172" s="22"/>
      <c r="H172" s="22"/>
      <c r="I172" s="22"/>
    </row>
    <row r="173" spans="1:9" ht="11.25" customHeight="1">
      <c r="A173" s="22"/>
      <c r="B173" s="22"/>
      <c r="C173" s="22"/>
      <c r="D173" s="22"/>
      <c r="E173" s="22"/>
      <c r="F173" s="22"/>
      <c r="G173" s="22"/>
      <c r="H173" s="22"/>
      <c r="I173" s="22"/>
    </row>
    <row r="174" spans="1:9" ht="11.25" customHeight="1">
      <c r="A174" s="22"/>
      <c r="B174" s="22"/>
      <c r="C174" s="22"/>
      <c r="D174" s="22"/>
      <c r="E174" s="22"/>
      <c r="F174" s="22"/>
      <c r="G174" s="22"/>
      <c r="H174" s="22"/>
      <c r="I174" s="22"/>
    </row>
    <row r="175" spans="1:9" ht="11.25" customHeight="1">
      <c r="A175" s="22"/>
      <c r="B175" s="22"/>
      <c r="C175" s="22"/>
      <c r="D175" s="22"/>
      <c r="E175" s="22"/>
      <c r="F175" s="22"/>
      <c r="G175" s="22"/>
      <c r="H175" s="22"/>
      <c r="I175" s="22"/>
    </row>
    <row r="176" spans="1:9" ht="11.25" customHeight="1">
      <c r="A176" s="22"/>
      <c r="B176" s="22"/>
      <c r="C176" s="22"/>
      <c r="D176" s="22"/>
      <c r="E176" s="22"/>
      <c r="F176" s="22"/>
      <c r="G176" s="22"/>
      <c r="H176" s="22"/>
      <c r="I176" s="22"/>
    </row>
    <row r="177" spans="1:9" ht="11.25" customHeight="1">
      <c r="A177" s="22"/>
      <c r="B177" s="22"/>
      <c r="C177" s="22"/>
      <c r="D177" s="22"/>
      <c r="E177" s="22"/>
      <c r="F177" s="22"/>
      <c r="G177" s="22"/>
      <c r="H177" s="22"/>
      <c r="I177" s="22"/>
    </row>
    <row r="178" spans="1:9" ht="11.25" customHeight="1">
      <c r="A178" s="22"/>
      <c r="B178" s="22"/>
      <c r="C178" s="22"/>
      <c r="D178" s="22"/>
      <c r="E178" s="22"/>
      <c r="F178" s="22"/>
      <c r="G178" s="22"/>
      <c r="H178" s="22"/>
      <c r="I178" s="22"/>
    </row>
    <row r="179" spans="1:9" ht="11.25" customHeight="1">
      <c r="A179" s="22"/>
      <c r="B179" s="22"/>
      <c r="C179" s="22"/>
      <c r="D179" s="22"/>
      <c r="E179" s="22"/>
      <c r="F179" s="22"/>
      <c r="G179" s="22"/>
      <c r="H179" s="22"/>
      <c r="I179" s="22"/>
    </row>
    <row r="180" spans="1:9" ht="11.25" customHeight="1">
      <c r="A180" s="22"/>
      <c r="B180" s="22"/>
      <c r="C180" s="22"/>
      <c r="D180" s="22"/>
      <c r="E180" s="22"/>
      <c r="F180" s="22"/>
      <c r="G180" s="22"/>
      <c r="H180" s="22"/>
      <c r="I180" s="22"/>
    </row>
    <row r="181" spans="1:9" ht="11.25" customHeight="1">
      <c r="A181" s="22"/>
      <c r="B181" s="22"/>
      <c r="C181" s="22"/>
      <c r="D181" s="22"/>
      <c r="E181" s="22"/>
      <c r="F181" s="22"/>
      <c r="G181" s="22"/>
      <c r="H181" s="22"/>
      <c r="I181" s="22"/>
    </row>
    <row r="182" spans="1:9" ht="11.25" customHeight="1">
      <c r="A182" s="22"/>
      <c r="B182" s="22"/>
      <c r="C182" s="22"/>
      <c r="D182" s="22"/>
      <c r="E182" s="22"/>
      <c r="F182" s="22"/>
      <c r="G182" s="22"/>
      <c r="H182" s="22"/>
      <c r="I182" s="22"/>
    </row>
    <row r="183" spans="1:9" ht="11.25" customHeight="1">
      <c r="A183" s="22"/>
      <c r="B183" s="22"/>
      <c r="C183" s="22"/>
      <c r="D183" s="22"/>
      <c r="E183" s="22"/>
      <c r="F183" s="22"/>
      <c r="G183" s="22"/>
      <c r="H183" s="22"/>
      <c r="I183" s="22"/>
    </row>
    <row r="184" spans="1:9" ht="11.25" customHeight="1">
      <c r="A184" s="22"/>
      <c r="B184" s="22"/>
      <c r="C184" s="22"/>
      <c r="D184" s="22"/>
      <c r="E184" s="22"/>
      <c r="F184" s="22"/>
      <c r="G184" s="22"/>
      <c r="H184" s="22"/>
      <c r="I184" s="22"/>
    </row>
    <row r="185" spans="1:9" ht="11.25" customHeight="1">
      <c r="A185" s="22"/>
      <c r="B185" s="22"/>
      <c r="C185" s="22"/>
      <c r="D185" s="22"/>
      <c r="E185" s="22"/>
      <c r="F185" s="22"/>
      <c r="G185" s="22"/>
      <c r="H185" s="22"/>
      <c r="I185" s="22"/>
    </row>
    <row r="186" spans="1:9" ht="11.25" customHeight="1">
      <c r="A186" s="22"/>
      <c r="B186" s="22"/>
      <c r="C186" s="22"/>
      <c r="D186" s="22"/>
      <c r="E186" s="22"/>
      <c r="F186" s="22"/>
      <c r="G186" s="22"/>
      <c r="H186" s="22"/>
      <c r="I186" s="22"/>
    </row>
    <row r="187" spans="1:9" ht="11.25" customHeight="1">
      <c r="A187" s="22"/>
      <c r="B187" s="22"/>
      <c r="C187" s="22"/>
      <c r="D187" s="22"/>
      <c r="E187" s="22"/>
      <c r="F187" s="22"/>
      <c r="G187" s="22"/>
      <c r="H187" s="22"/>
      <c r="I187" s="22"/>
    </row>
    <row r="188" spans="1:9" ht="11.25" customHeight="1">
      <c r="A188" s="22"/>
      <c r="B188" s="22"/>
      <c r="C188" s="22"/>
      <c r="D188" s="22"/>
      <c r="E188" s="22"/>
      <c r="F188" s="22"/>
      <c r="G188" s="22"/>
      <c r="H188" s="22"/>
      <c r="I188" s="22"/>
    </row>
    <row r="189" spans="1:9" ht="11.25" customHeight="1">
      <c r="A189" s="22"/>
      <c r="B189" s="22"/>
      <c r="C189" s="22"/>
      <c r="D189" s="22"/>
      <c r="E189" s="22"/>
      <c r="F189" s="22"/>
      <c r="G189" s="22"/>
      <c r="H189" s="22"/>
      <c r="I189" s="22"/>
    </row>
    <row r="190" spans="1:9" ht="11.25" customHeight="1">
      <c r="A190" s="22"/>
      <c r="B190" s="22"/>
      <c r="C190" s="22"/>
      <c r="D190" s="22"/>
      <c r="E190" s="22"/>
      <c r="F190" s="22"/>
      <c r="G190" s="22"/>
      <c r="H190" s="22"/>
      <c r="I190" s="22"/>
    </row>
    <row r="191" spans="1:9" ht="11.25" customHeight="1">
      <c r="A191" s="22"/>
      <c r="B191" s="22"/>
      <c r="C191" s="22"/>
      <c r="D191" s="22"/>
      <c r="E191" s="22"/>
      <c r="F191" s="22"/>
      <c r="G191" s="22"/>
      <c r="H191" s="22"/>
      <c r="I191" s="22"/>
    </row>
    <row r="192" spans="1:9" ht="11.25" customHeight="1">
      <c r="A192" s="22"/>
      <c r="B192" s="22"/>
      <c r="C192" s="22"/>
      <c r="D192" s="22"/>
      <c r="E192" s="22"/>
      <c r="F192" s="22"/>
      <c r="G192" s="22"/>
      <c r="H192" s="22"/>
      <c r="I192" s="22"/>
    </row>
    <row r="193" spans="1:9" ht="11.25" customHeight="1">
      <c r="A193" s="22"/>
      <c r="B193" s="22"/>
      <c r="C193" s="22"/>
      <c r="D193" s="22"/>
      <c r="E193" s="22"/>
      <c r="F193" s="22"/>
      <c r="G193" s="22"/>
      <c r="H193" s="22"/>
      <c r="I193" s="22"/>
    </row>
    <row r="194" spans="1:9" ht="11.25" customHeight="1">
      <c r="A194" s="22"/>
      <c r="B194" s="22"/>
      <c r="C194" s="22"/>
      <c r="D194" s="22"/>
      <c r="E194" s="22"/>
      <c r="F194" s="22"/>
      <c r="G194" s="22"/>
      <c r="H194" s="22"/>
      <c r="I194" s="22"/>
    </row>
    <row r="195" spans="1:9" ht="11.25" customHeight="1">
      <c r="A195" s="22"/>
      <c r="B195" s="22"/>
      <c r="C195" s="22"/>
      <c r="D195" s="22"/>
      <c r="E195" s="22"/>
      <c r="F195" s="22"/>
      <c r="G195" s="22"/>
      <c r="H195" s="22"/>
      <c r="I195" s="22"/>
    </row>
    <row r="196" spans="1:9" ht="11.25" customHeight="1">
      <c r="A196" s="22"/>
      <c r="B196" s="22"/>
      <c r="C196" s="22"/>
      <c r="D196" s="22"/>
      <c r="E196" s="22"/>
      <c r="F196" s="22"/>
      <c r="G196" s="22"/>
      <c r="H196" s="22"/>
      <c r="I196" s="22"/>
    </row>
    <row r="197" spans="1:9" ht="11.25" customHeight="1">
      <c r="A197" s="22"/>
      <c r="B197" s="22"/>
      <c r="C197" s="22"/>
      <c r="D197" s="22"/>
      <c r="E197" s="22"/>
      <c r="F197" s="22"/>
      <c r="G197" s="22"/>
      <c r="H197" s="22"/>
      <c r="I197" s="22"/>
    </row>
    <row r="198" spans="1:9" ht="11.25" customHeight="1">
      <c r="A198" s="22"/>
      <c r="B198" s="22"/>
      <c r="C198" s="22"/>
      <c r="D198" s="22"/>
      <c r="E198" s="22"/>
      <c r="F198" s="22"/>
      <c r="G198" s="22"/>
      <c r="H198" s="22"/>
      <c r="I198" s="22"/>
    </row>
    <row r="199" spans="1:9" ht="11.25" customHeight="1">
      <c r="A199" s="22"/>
      <c r="B199" s="22"/>
      <c r="C199" s="22"/>
      <c r="D199" s="22"/>
      <c r="E199" s="22"/>
      <c r="F199" s="22"/>
      <c r="G199" s="22"/>
      <c r="H199" s="22"/>
      <c r="I199" s="22"/>
    </row>
    <row r="200" spans="1:9" ht="11.25" customHeight="1">
      <c r="A200" s="22"/>
      <c r="B200" s="22"/>
      <c r="C200" s="22"/>
      <c r="D200" s="22"/>
      <c r="E200" s="22"/>
      <c r="F200" s="22"/>
      <c r="G200" s="22"/>
      <c r="H200" s="22"/>
      <c r="I200" s="22"/>
    </row>
    <row r="201" spans="1:9" ht="11.25" customHeight="1">
      <c r="A201" s="22"/>
      <c r="B201" s="22"/>
      <c r="C201" s="22"/>
      <c r="D201" s="22"/>
      <c r="E201" s="22"/>
      <c r="F201" s="22"/>
      <c r="G201" s="22"/>
      <c r="H201" s="22"/>
      <c r="I201" s="22"/>
    </row>
    <row r="202" spans="1:9" ht="11.25" customHeight="1">
      <c r="A202" s="22"/>
      <c r="B202" s="22"/>
      <c r="C202" s="22"/>
      <c r="D202" s="22"/>
      <c r="E202" s="22"/>
      <c r="F202" s="22"/>
      <c r="G202" s="22"/>
      <c r="H202" s="22"/>
      <c r="I202" s="22"/>
    </row>
    <row r="203" spans="1:9" ht="11.25" customHeight="1">
      <c r="A203" s="22"/>
      <c r="B203" s="22"/>
      <c r="C203" s="22"/>
      <c r="D203" s="22"/>
      <c r="E203" s="22"/>
      <c r="F203" s="22"/>
      <c r="G203" s="22"/>
      <c r="H203" s="22"/>
      <c r="I203" s="22"/>
    </row>
    <row r="204" spans="1:9" ht="11.25" customHeight="1">
      <c r="A204" s="22"/>
      <c r="B204" s="22"/>
      <c r="C204" s="22"/>
      <c r="D204" s="22"/>
      <c r="E204" s="22"/>
      <c r="F204" s="22"/>
      <c r="G204" s="22"/>
      <c r="H204" s="22"/>
      <c r="I204" s="22"/>
    </row>
    <row r="205" spans="1:9" ht="11.25" customHeight="1">
      <c r="A205" s="22"/>
      <c r="B205" s="22"/>
      <c r="C205" s="22"/>
      <c r="D205" s="22"/>
      <c r="E205" s="22"/>
      <c r="F205" s="22"/>
      <c r="G205" s="22"/>
      <c r="H205" s="22"/>
      <c r="I205" s="22"/>
    </row>
    <row r="206" spans="1:9" ht="11.25" customHeight="1">
      <c r="A206" s="22"/>
      <c r="B206" s="22"/>
      <c r="C206" s="22"/>
      <c r="D206" s="22"/>
      <c r="E206" s="22"/>
      <c r="F206" s="22"/>
      <c r="G206" s="22"/>
      <c r="H206" s="22"/>
      <c r="I206" s="22"/>
    </row>
    <row r="207" spans="1:9" ht="11.25" customHeight="1">
      <c r="A207" s="22"/>
      <c r="B207" s="22"/>
      <c r="C207" s="22"/>
      <c r="D207" s="22"/>
      <c r="E207" s="22"/>
      <c r="F207" s="22"/>
      <c r="G207" s="22"/>
      <c r="H207" s="22"/>
      <c r="I207" s="22"/>
    </row>
    <row r="208" spans="1:9" ht="11.25" customHeight="1">
      <c r="A208" s="22"/>
      <c r="B208" s="22"/>
      <c r="C208" s="22"/>
      <c r="D208" s="22"/>
      <c r="E208" s="22"/>
      <c r="F208" s="22"/>
      <c r="G208" s="22"/>
      <c r="H208" s="22"/>
      <c r="I208" s="22"/>
    </row>
    <row r="209" spans="1:9" ht="11.25" customHeight="1">
      <c r="A209" s="22"/>
      <c r="B209" s="22"/>
      <c r="C209" s="22"/>
      <c r="D209" s="22"/>
      <c r="E209" s="22"/>
      <c r="F209" s="22"/>
      <c r="G209" s="22"/>
      <c r="H209" s="22"/>
      <c r="I209" s="22"/>
    </row>
    <row r="210" spans="1:9" ht="11.25" customHeight="1">
      <c r="A210" s="22"/>
      <c r="B210" s="22"/>
      <c r="C210" s="22"/>
      <c r="D210" s="22"/>
      <c r="E210" s="22"/>
      <c r="F210" s="22"/>
      <c r="G210" s="22"/>
      <c r="H210" s="22"/>
      <c r="I210" s="22"/>
    </row>
    <row r="211" spans="1:9" ht="11.25" customHeight="1">
      <c r="A211" s="22"/>
      <c r="B211" s="22"/>
      <c r="C211" s="22"/>
      <c r="D211" s="22"/>
      <c r="E211" s="22"/>
      <c r="F211" s="22"/>
      <c r="G211" s="22"/>
      <c r="H211" s="22"/>
      <c r="I211" s="22"/>
    </row>
    <row r="212" spans="1:9" ht="11.25" customHeight="1">
      <c r="A212" s="22"/>
      <c r="B212" s="22"/>
      <c r="C212" s="22"/>
      <c r="D212" s="22"/>
      <c r="E212" s="22"/>
      <c r="F212" s="22"/>
      <c r="G212" s="22"/>
      <c r="H212" s="22"/>
      <c r="I212" s="22"/>
    </row>
    <row r="213" spans="1:9" ht="11.25" customHeight="1">
      <c r="A213" s="22"/>
      <c r="B213" s="22"/>
      <c r="C213" s="22"/>
      <c r="D213" s="22"/>
      <c r="E213" s="22"/>
      <c r="F213" s="22"/>
      <c r="G213" s="22"/>
      <c r="H213" s="22"/>
      <c r="I213" s="22"/>
    </row>
    <row r="214" spans="1:9" ht="11.25" customHeight="1">
      <c r="A214" s="22"/>
      <c r="B214" s="22"/>
      <c r="C214" s="22"/>
      <c r="D214" s="22"/>
      <c r="E214" s="22"/>
      <c r="F214" s="22"/>
      <c r="G214" s="22"/>
      <c r="H214" s="22"/>
      <c r="I214" s="22"/>
    </row>
    <row r="215" spans="1:9" ht="11.25" customHeight="1">
      <c r="A215" s="22"/>
      <c r="B215" s="22"/>
      <c r="C215" s="22"/>
      <c r="D215" s="22"/>
      <c r="E215" s="22"/>
      <c r="F215" s="22"/>
      <c r="G215" s="22"/>
      <c r="H215" s="22"/>
      <c r="I215" s="22"/>
    </row>
    <row r="216" spans="1:9" ht="11.25" customHeight="1">
      <c r="A216" s="22"/>
      <c r="B216" s="22"/>
      <c r="C216" s="22"/>
      <c r="D216" s="22"/>
      <c r="E216" s="22"/>
      <c r="F216" s="22"/>
      <c r="G216" s="22"/>
      <c r="H216" s="22"/>
      <c r="I216" s="22"/>
    </row>
    <row r="217" spans="1:9" ht="11.25" customHeight="1">
      <c r="A217" s="22"/>
      <c r="B217" s="22"/>
      <c r="C217" s="22"/>
      <c r="D217" s="22"/>
      <c r="E217" s="22"/>
      <c r="F217" s="22"/>
      <c r="G217" s="22"/>
      <c r="H217" s="22"/>
      <c r="I217" s="22"/>
    </row>
    <row r="218" spans="1:9" ht="11.25" customHeight="1">
      <c r="A218" s="22"/>
      <c r="B218" s="22"/>
      <c r="C218" s="22"/>
      <c r="D218" s="22"/>
      <c r="E218" s="22"/>
      <c r="F218" s="22"/>
      <c r="G218" s="22"/>
      <c r="H218" s="22"/>
      <c r="I218" s="22"/>
    </row>
    <row r="219" spans="1:9" ht="11.25" customHeight="1">
      <c r="A219" s="22"/>
      <c r="B219" s="22"/>
      <c r="C219" s="22"/>
      <c r="D219" s="22"/>
      <c r="E219" s="22"/>
      <c r="F219" s="22"/>
      <c r="G219" s="22"/>
      <c r="H219" s="22"/>
      <c r="I219" s="22"/>
    </row>
    <row r="220" spans="1:9" ht="11.25" customHeight="1">
      <c r="A220" s="22"/>
      <c r="B220" s="22"/>
      <c r="C220" s="22"/>
      <c r="D220" s="22"/>
      <c r="E220" s="22"/>
      <c r="F220" s="22"/>
      <c r="G220" s="22"/>
      <c r="H220" s="22"/>
      <c r="I220" s="22"/>
    </row>
    <row r="221" spans="1:9" ht="11.25" customHeight="1">
      <c r="A221" s="22"/>
      <c r="B221" s="22"/>
      <c r="C221" s="22"/>
      <c r="D221" s="22"/>
      <c r="E221" s="22"/>
      <c r="F221" s="22"/>
      <c r="G221" s="22"/>
      <c r="H221" s="22"/>
      <c r="I221" s="22"/>
    </row>
    <row r="222" spans="1:9" ht="11.25" customHeight="1">
      <c r="A222" s="22"/>
      <c r="B222" s="22"/>
      <c r="C222" s="22"/>
      <c r="D222" s="22"/>
      <c r="E222" s="22"/>
      <c r="F222" s="22"/>
      <c r="G222" s="22"/>
      <c r="H222" s="22"/>
      <c r="I222" s="22"/>
    </row>
    <row r="223" spans="1:9" ht="11.25" customHeight="1">
      <c r="A223" s="22"/>
      <c r="B223" s="22"/>
      <c r="C223" s="22"/>
      <c r="D223" s="22"/>
      <c r="E223" s="22"/>
      <c r="F223" s="22"/>
      <c r="G223" s="22"/>
      <c r="H223" s="22"/>
      <c r="I223" s="22"/>
    </row>
    <row r="224" spans="1:9" ht="11.25" customHeight="1">
      <c r="A224" s="22"/>
      <c r="B224" s="22"/>
      <c r="C224" s="22"/>
      <c r="D224" s="22"/>
      <c r="E224" s="22"/>
      <c r="F224" s="22"/>
      <c r="G224" s="22"/>
      <c r="H224" s="22"/>
      <c r="I224" s="22"/>
    </row>
    <row r="225" spans="1:9" ht="11.25" customHeight="1">
      <c r="A225" s="22"/>
      <c r="B225" s="22"/>
      <c r="C225" s="22"/>
      <c r="D225" s="22"/>
      <c r="E225" s="22"/>
      <c r="F225" s="22"/>
      <c r="G225" s="22"/>
      <c r="H225" s="22"/>
      <c r="I225" s="22"/>
    </row>
    <row r="226" spans="1:9" ht="11.25" customHeight="1">
      <c r="A226" s="22"/>
      <c r="B226" s="22"/>
      <c r="C226" s="22"/>
      <c r="D226" s="22"/>
      <c r="E226" s="22"/>
      <c r="F226" s="22"/>
      <c r="G226" s="22"/>
      <c r="H226" s="22"/>
      <c r="I226" s="22"/>
    </row>
    <row r="227" spans="1:9" ht="11.25" customHeight="1">
      <c r="A227" s="22"/>
      <c r="B227" s="22"/>
      <c r="C227" s="22"/>
      <c r="D227" s="22"/>
      <c r="E227" s="22"/>
      <c r="F227" s="22"/>
      <c r="G227" s="22"/>
      <c r="H227" s="22"/>
      <c r="I227" s="22"/>
    </row>
    <row r="228" spans="1:9" ht="11.25" customHeight="1">
      <c r="A228" s="22"/>
      <c r="B228" s="22"/>
      <c r="C228" s="22"/>
      <c r="D228" s="22"/>
      <c r="E228" s="22"/>
      <c r="F228" s="22"/>
      <c r="G228" s="22"/>
      <c r="H228" s="22"/>
      <c r="I228" s="22"/>
    </row>
    <row r="229" spans="1:9" ht="11.25" customHeight="1">
      <c r="A229" s="22"/>
      <c r="B229" s="22"/>
      <c r="C229" s="22"/>
      <c r="D229" s="22"/>
      <c r="E229" s="22"/>
      <c r="F229" s="22"/>
      <c r="G229" s="22"/>
      <c r="H229" s="22"/>
      <c r="I229" s="22"/>
    </row>
    <row r="230" spans="1:9" ht="11.25" customHeight="1">
      <c r="A230" s="22"/>
      <c r="B230" s="22"/>
      <c r="C230" s="22"/>
      <c r="D230" s="22"/>
      <c r="E230" s="22"/>
      <c r="F230" s="22"/>
      <c r="G230" s="22"/>
      <c r="H230" s="22"/>
      <c r="I230" s="22"/>
    </row>
    <row r="231" spans="1:9" ht="11.25" customHeight="1">
      <c r="A231" s="22"/>
      <c r="B231" s="22"/>
      <c r="C231" s="22"/>
      <c r="D231" s="22"/>
      <c r="E231" s="22"/>
      <c r="F231" s="22"/>
      <c r="G231" s="22"/>
      <c r="H231" s="22"/>
      <c r="I231" s="22"/>
    </row>
    <row r="232" spans="1:9" ht="11.25" customHeight="1">
      <c r="A232" s="22"/>
      <c r="B232" s="22"/>
      <c r="C232" s="22"/>
      <c r="D232" s="22"/>
      <c r="E232" s="22"/>
      <c r="F232" s="22"/>
      <c r="G232" s="22"/>
      <c r="H232" s="22"/>
      <c r="I232" s="22"/>
    </row>
    <row r="233" spans="1:9" ht="11.25" customHeight="1">
      <c r="A233" s="22"/>
      <c r="B233" s="22"/>
      <c r="C233" s="22"/>
      <c r="D233" s="22"/>
      <c r="E233" s="22"/>
      <c r="F233" s="22"/>
      <c r="G233" s="22"/>
      <c r="H233" s="22"/>
      <c r="I233" s="22"/>
    </row>
    <row r="234" spans="1:9" ht="11.25" customHeight="1">
      <c r="A234" s="22"/>
      <c r="B234" s="22"/>
      <c r="C234" s="22"/>
      <c r="D234" s="22"/>
      <c r="E234" s="22"/>
      <c r="F234" s="22"/>
      <c r="G234" s="22"/>
      <c r="H234" s="22"/>
      <c r="I234" s="22"/>
    </row>
    <row r="235" spans="1:9" ht="11.25" customHeight="1">
      <c r="A235" s="22"/>
      <c r="B235" s="22"/>
      <c r="C235" s="22"/>
      <c r="D235" s="22"/>
      <c r="E235" s="22"/>
      <c r="F235" s="22"/>
      <c r="G235" s="22"/>
      <c r="H235" s="22"/>
      <c r="I235" s="22"/>
    </row>
    <row r="236" spans="1:9" ht="15.75" customHeight="1"/>
    <row r="237" spans="1:9" ht="15.75" customHeight="1"/>
    <row r="238" spans="1:9" ht="15.75" customHeight="1"/>
    <row r="239" spans="1:9" ht="15.75" customHeight="1"/>
    <row r="240" spans="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A1:B5"/>
    <mergeCell ref="A35:B43"/>
  </mergeCells>
  <pageMargins left="0.7" right="0.7" top="0.75" bottom="0.75" header="0" footer="0"/>
  <pageSetup orientation="landscape"/>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3"/>
  <sheetViews>
    <sheetView topLeftCell="A2" workbookViewId="0">
      <selection activeCell="A27" sqref="A27:O34"/>
    </sheetView>
  </sheetViews>
  <sheetFormatPr baseColWidth="10" defaultColWidth="14.42578125" defaultRowHeight="15" customHeight="1"/>
  <cols>
    <col min="1" max="1" width="38.42578125" bestFit="1" customWidth="1"/>
    <col min="2" max="2" width="23.5703125" bestFit="1" customWidth="1"/>
    <col min="3" max="14" width="10.7109375" customWidth="1"/>
    <col min="15" max="15" width="13.140625" customWidth="1"/>
  </cols>
  <sheetData>
    <row r="1" spans="1:15" ht="21" customHeight="1">
      <c r="A1" s="221"/>
      <c r="B1" s="204"/>
      <c r="C1" s="204"/>
      <c r="D1" s="204"/>
      <c r="E1" s="204"/>
      <c r="F1" s="204"/>
      <c r="G1" s="204"/>
      <c r="H1" s="204"/>
      <c r="I1" s="204"/>
      <c r="J1" s="204"/>
      <c r="K1" s="204"/>
      <c r="L1" s="204"/>
      <c r="M1" s="204"/>
      <c r="N1" s="204"/>
      <c r="O1" s="205"/>
    </row>
    <row r="2" spans="1:15" ht="21" customHeight="1">
      <c r="A2" s="222"/>
      <c r="B2" s="217"/>
      <c r="C2" s="217"/>
      <c r="D2" s="217"/>
      <c r="E2" s="217"/>
      <c r="F2" s="217"/>
      <c r="G2" s="217"/>
      <c r="H2" s="217"/>
      <c r="I2" s="217"/>
      <c r="J2" s="217"/>
      <c r="K2" s="217"/>
      <c r="L2" s="217"/>
      <c r="M2" s="217"/>
      <c r="N2" s="217"/>
      <c r="O2" s="223"/>
    </row>
    <row r="3" spans="1:15" ht="21" customHeight="1">
      <c r="A3" s="222"/>
      <c r="B3" s="217"/>
      <c r="C3" s="217"/>
      <c r="D3" s="217"/>
      <c r="E3" s="217"/>
      <c r="F3" s="217"/>
      <c r="G3" s="217"/>
      <c r="H3" s="217"/>
      <c r="I3" s="217"/>
      <c r="J3" s="217"/>
      <c r="K3" s="217"/>
      <c r="L3" s="217"/>
      <c r="M3" s="217"/>
      <c r="N3" s="217"/>
      <c r="O3" s="223"/>
    </row>
    <row r="4" spans="1:15" ht="21" customHeight="1">
      <c r="A4" s="222"/>
      <c r="B4" s="217"/>
      <c r="C4" s="217"/>
      <c r="D4" s="217"/>
      <c r="E4" s="217"/>
      <c r="F4" s="217"/>
      <c r="G4" s="217"/>
      <c r="H4" s="217"/>
      <c r="I4" s="217"/>
      <c r="J4" s="217"/>
      <c r="K4" s="217"/>
      <c r="L4" s="217"/>
      <c r="M4" s="217"/>
      <c r="N4" s="217"/>
      <c r="O4" s="223"/>
    </row>
    <row r="5" spans="1:15" ht="21" customHeight="1" thickBot="1">
      <c r="A5" s="206"/>
      <c r="B5" s="207"/>
      <c r="C5" s="207"/>
      <c r="D5" s="207"/>
      <c r="E5" s="207"/>
      <c r="F5" s="207"/>
      <c r="G5" s="207"/>
      <c r="H5" s="207"/>
      <c r="I5" s="207"/>
      <c r="J5" s="207"/>
      <c r="K5" s="207"/>
      <c r="L5" s="207"/>
      <c r="M5" s="207"/>
      <c r="N5" s="207"/>
      <c r="O5" s="208"/>
    </row>
    <row r="6" spans="1:15">
      <c r="A6" s="127"/>
      <c r="B6" s="127"/>
      <c r="C6" s="127"/>
      <c r="D6" s="127"/>
      <c r="E6" s="127"/>
      <c r="F6" s="127"/>
      <c r="G6" s="127"/>
      <c r="H6" s="127"/>
      <c r="I6" s="127"/>
      <c r="J6" s="127"/>
      <c r="K6" s="127"/>
      <c r="L6" s="127"/>
      <c r="M6" s="127"/>
      <c r="N6" s="127"/>
      <c r="O6" s="128"/>
    </row>
    <row r="7" spans="1:15" s="36" customFormat="1">
      <c r="A7" s="112"/>
      <c r="B7" s="112"/>
      <c r="C7" s="112"/>
      <c r="D7" s="112"/>
      <c r="E7" s="112"/>
      <c r="F7" s="112"/>
      <c r="G7" s="112"/>
      <c r="H7" s="112"/>
      <c r="I7" s="112"/>
      <c r="J7" s="112"/>
      <c r="K7" s="112"/>
      <c r="L7" s="112"/>
      <c r="M7" s="112"/>
      <c r="N7" s="112"/>
      <c r="O7" s="113"/>
    </row>
    <row r="8" spans="1:15" s="36" customFormat="1">
      <c r="A8" s="112"/>
      <c r="B8" s="112"/>
      <c r="C8" s="112"/>
      <c r="D8" s="112"/>
      <c r="E8" s="112"/>
      <c r="F8" s="112"/>
      <c r="G8" s="112"/>
      <c r="H8" s="112"/>
      <c r="I8" s="112"/>
      <c r="J8" s="112"/>
      <c r="K8" s="112"/>
      <c r="L8" s="112"/>
      <c r="M8" s="112"/>
      <c r="N8" s="112"/>
      <c r="O8" s="113"/>
    </row>
    <row r="9" spans="1:15" s="36" customFormat="1">
      <c r="A9" s="99" t="s">
        <v>26</v>
      </c>
      <c r="B9" s="143" t="s">
        <v>539</v>
      </c>
      <c r="C9" s="112"/>
      <c r="D9" s="112"/>
      <c r="E9" s="112"/>
      <c r="F9" s="112"/>
      <c r="G9" s="112"/>
      <c r="H9" s="112"/>
      <c r="I9" s="112"/>
      <c r="J9" s="112"/>
      <c r="K9" s="112"/>
      <c r="L9" s="112"/>
      <c r="M9" s="112"/>
      <c r="N9" s="112"/>
      <c r="O9" s="113"/>
    </row>
    <row r="10" spans="1:15" s="36" customFormat="1">
      <c r="A10" s="112"/>
      <c r="B10" s="112"/>
      <c r="C10" s="112"/>
      <c r="D10" s="112"/>
      <c r="E10" s="112"/>
      <c r="F10" s="112"/>
      <c r="G10" s="112"/>
      <c r="H10" s="112"/>
      <c r="I10" s="112"/>
      <c r="J10" s="112"/>
      <c r="K10" s="112"/>
      <c r="L10" s="112"/>
      <c r="M10" s="112"/>
      <c r="N10" s="112"/>
      <c r="O10" s="113"/>
    </row>
    <row r="11" spans="1:15" s="36" customFormat="1">
      <c r="A11" s="99" t="s">
        <v>538</v>
      </c>
      <c r="B11" t="s">
        <v>481</v>
      </c>
      <c r="C11"/>
      <c r="D11" s="112"/>
      <c r="E11" s="112"/>
      <c r="F11" s="112"/>
      <c r="G11" s="112"/>
      <c r="H11" s="112"/>
      <c r="I11" s="112"/>
      <c r="J11" s="112"/>
      <c r="K11" s="112"/>
      <c r="L11" s="112"/>
      <c r="M11" s="112"/>
      <c r="N11" s="112"/>
      <c r="O11" s="113"/>
    </row>
    <row r="12" spans="1:15" s="36" customFormat="1">
      <c r="A12" s="67" t="s">
        <v>33</v>
      </c>
      <c r="B12" s="100">
        <v>0.82799999999999996</v>
      </c>
      <c r="C12"/>
      <c r="D12" s="112"/>
      <c r="E12" s="112"/>
      <c r="F12" s="112"/>
      <c r="G12" s="112"/>
      <c r="H12" s="112"/>
      <c r="I12" s="112"/>
      <c r="J12" s="112"/>
      <c r="K12" s="112"/>
      <c r="L12" s="112"/>
      <c r="M12" s="112"/>
      <c r="N12" s="112"/>
      <c r="O12" s="113"/>
    </row>
    <row r="13" spans="1:15" s="36" customFormat="1">
      <c r="A13" s="67" t="s">
        <v>399</v>
      </c>
      <c r="B13" s="100">
        <v>0.83499999999999996</v>
      </c>
      <c r="C13"/>
      <c r="D13" s="112"/>
      <c r="E13" s="112"/>
      <c r="F13" s="112"/>
      <c r="G13" s="112"/>
      <c r="H13" s="112"/>
      <c r="I13" s="112"/>
      <c r="J13" s="112"/>
      <c r="K13" s="112"/>
      <c r="L13" s="112"/>
      <c r="M13" s="112"/>
      <c r="N13" s="112"/>
      <c r="O13" s="113"/>
    </row>
    <row r="14" spans="1:15" s="36" customFormat="1">
      <c r="A14" s="67" t="s">
        <v>438</v>
      </c>
      <c r="B14" s="100">
        <v>0.85428571428571431</v>
      </c>
      <c r="C14"/>
      <c r="D14" s="112"/>
      <c r="E14" s="112"/>
      <c r="F14" s="112"/>
      <c r="G14" s="112"/>
      <c r="H14" s="112"/>
      <c r="I14" s="112"/>
      <c r="J14" s="112"/>
      <c r="K14" s="112"/>
      <c r="L14" s="112"/>
      <c r="M14" s="112"/>
      <c r="N14" s="112"/>
      <c r="O14" s="113"/>
    </row>
    <row r="15" spans="1:15" s="36" customFormat="1">
      <c r="A15" s="67" t="s">
        <v>256</v>
      </c>
      <c r="B15" s="100">
        <v>0.90375000000000005</v>
      </c>
      <c r="C15"/>
      <c r="D15" s="112"/>
      <c r="E15" s="112"/>
      <c r="F15" s="112"/>
      <c r="G15" s="112"/>
      <c r="H15" s="112"/>
      <c r="I15" s="112"/>
      <c r="J15" s="112"/>
      <c r="K15" s="112"/>
      <c r="L15" s="112"/>
      <c r="M15" s="112"/>
      <c r="N15" s="112"/>
      <c r="O15" s="113"/>
    </row>
    <row r="16" spans="1:15" s="36" customFormat="1">
      <c r="A16" s="67" t="s">
        <v>114</v>
      </c>
      <c r="B16" s="100">
        <v>0.93305555555555564</v>
      </c>
      <c r="C16"/>
      <c r="D16" s="112"/>
      <c r="E16" s="112"/>
      <c r="F16" s="112"/>
      <c r="G16" s="112"/>
      <c r="H16" s="112"/>
      <c r="I16" s="112"/>
      <c r="J16" s="112"/>
      <c r="K16" s="112"/>
      <c r="L16" s="112"/>
      <c r="M16" s="112"/>
      <c r="N16" s="112"/>
      <c r="O16" s="113"/>
    </row>
    <row r="17" spans="1:15" s="36" customFormat="1">
      <c r="A17" s="67" t="s">
        <v>344</v>
      </c>
      <c r="B17" s="100">
        <v>0.93571428571428572</v>
      </c>
      <c r="C17"/>
      <c r="D17" s="112"/>
      <c r="E17" s="112"/>
      <c r="F17" s="112"/>
      <c r="G17" s="112"/>
      <c r="H17" s="112"/>
      <c r="I17" s="112"/>
      <c r="J17" s="112"/>
      <c r="K17" s="112"/>
      <c r="L17" s="112"/>
      <c r="M17" s="112"/>
      <c r="N17" s="112"/>
      <c r="O17" s="113"/>
    </row>
    <row r="18" spans="1:15" s="36" customFormat="1">
      <c r="A18" s="67" t="s">
        <v>85</v>
      </c>
      <c r="B18" s="100">
        <v>0.96</v>
      </c>
      <c r="C18"/>
      <c r="D18" s="112"/>
      <c r="E18" s="112"/>
      <c r="F18" s="112"/>
      <c r="G18" s="112"/>
      <c r="H18" s="112"/>
      <c r="I18" s="112"/>
      <c r="J18" s="112"/>
      <c r="K18" s="112"/>
      <c r="L18" s="112"/>
      <c r="M18" s="112"/>
      <c r="N18" s="112"/>
      <c r="O18" s="113"/>
    </row>
    <row r="19" spans="1:15" s="36" customFormat="1">
      <c r="A19" s="67" t="s">
        <v>139</v>
      </c>
      <c r="B19" s="100">
        <v>0.97114633443747889</v>
      </c>
      <c r="C19"/>
      <c r="D19" s="112"/>
      <c r="E19" s="112"/>
      <c r="F19" s="112"/>
      <c r="G19" s="112"/>
      <c r="H19" s="112"/>
      <c r="I19" s="112"/>
      <c r="J19" s="112"/>
      <c r="K19" s="112"/>
      <c r="L19" s="112"/>
      <c r="M19" s="112"/>
      <c r="N19" s="112"/>
      <c r="O19" s="113"/>
    </row>
    <row r="20" spans="1:15" s="36" customFormat="1">
      <c r="A20" s="67" t="s">
        <v>315</v>
      </c>
      <c r="B20" s="100">
        <v>0.97472521357021036</v>
      </c>
      <c r="C20"/>
      <c r="D20" s="112"/>
      <c r="E20" s="112"/>
      <c r="F20" s="112"/>
      <c r="G20" s="112"/>
      <c r="H20" s="112"/>
      <c r="I20" s="112"/>
      <c r="J20" s="112"/>
      <c r="K20" s="112"/>
      <c r="L20" s="112"/>
      <c r="M20" s="112"/>
      <c r="N20" s="112"/>
      <c r="O20" s="113"/>
    </row>
    <row r="21" spans="1:15" s="36" customFormat="1">
      <c r="A21" s="67" t="s">
        <v>468</v>
      </c>
      <c r="B21" s="100">
        <v>0.98333333333333339</v>
      </c>
      <c r="C21"/>
      <c r="D21" s="112"/>
      <c r="E21" s="112"/>
      <c r="F21" s="112"/>
      <c r="G21" s="112"/>
      <c r="H21" s="112"/>
      <c r="I21" s="112"/>
      <c r="J21" s="112"/>
      <c r="K21" s="112"/>
      <c r="L21" s="112"/>
      <c r="M21" s="112"/>
      <c r="N21" s="112"/>
      <c r="O21" s="113"/>
    </row>
    <row r="22" spans="1:15" s="36" customFormat="1">
      <c r="A22" s="67" t="s">
        <v>207</v>
      </c>
      <c r="B22" s="100">
        <v>1</v>
      </c>
      <c r="C22"/>
      <c r="D22" s="112"/>
      <c r="E22" s="112"/>
      <c r="F22" s="112"/>
      <c r="G22" s="112"/>
      <c r="H22" s="112"/>
      <c r="I22" s="112"/>
      <c r="J22" s="112"/>
      <c r="K22" s="112"/>
      <c r="L22" s="112"/>
      <c r="M22" s="112"/>
      <c r="N22" s="112"/>
      <c r="O22" s="113"/>
    </row>
    <row r="23" spans="1:15" s="36" customFormat="1">
      <c r="A23" s="67" t="s">
        <v>367</v>
      </c>
      <c r="B23" s="100">
        <v>1</v>
      </c>
      <c r="C23"/>
      <c r="D23" s="112"/>
      <c r="E23" s="112"/>
      <c r="F23" s="112"/>
      <c r="G23" s="112"/>
      <c r="H23" s="112"/>
      <c r="I23" s="112"/>
      <c r="J23" s="112"/>
      <c r="K23" s="112"/>
      <c r="L23" s="112"/>
      <c r="M23" s="112"/>
      <c r="N23" s="112"/>
      <c r="O23" s="113"/>
    </row>
    <row r="24" spans="1:15" s="36" customFormat="1">
      <c r="A24" s="67" t="s">
        <v>157</v>
      </c>
      <c r="B24" s="100">
        <v>1</v>
      </c>
      <c r="C24"/>
      <c r="D24" s="112"/>
      <c r="E24" s="112"/>
      <c r="F24" s="112"/>
      <c r="G24" s="112"/>
      <c r="H24" s="112"/>
      <c r="I24" s="112"/>
      <c r="J24" s="112"/>
      <c r="K24" s="112"/>
      <c r="L24" s="112"/>
      <c r="M24" s="112"/>
      <c r="N24" s="112"/>
      <c r="O24" s="113"/>
    </row>
    <row r="25" spans="1:15" s="36" customFormat="1">
      <c r="A25" s="67" t="s">
        <v>168</v>
      </c>
      <c r="B25" s="100">
        <v>1</v>
      </c>
      <c r="C25"/>
      <c r="D25" s="112"/>
      <c r="E25" s="112"/>
      <c r="F25" s="112"/>
      <c r="G25" s="112"/>
      <c r="H25" s="112"/>
      <c r="I25" s="112"/>
      <c r="J25" s="112"/>
      <c r="K25" s="112"/>
      <c r="L25" s="112"/>
      <c r="M25" s="112"/>
      <c r="N25" s="112"/>
      <c r="O25" s="113"/>
    </row>
    <row r="26" spans="1:15" s="36" customFormat="1" ht="15.75" thickBot="1">
      <c r="A26" s="67" t="s">
        <v>486</v>
      </c>
      <c r="B26" s="100">
        <v>0.94191897060705143</v>
      </c>
      <c r="C26"/>
      <c r="D26" s="112"/>
      <c r="E26" s="112"/>
      <c r="F26" s="112"/>
      <c r="G26" s="112"/>
      <c r="H26" s="112"/>
      <c r="I26" s="112"/>
      <c r="J26" s="112"/>
      <c r="K26" s="112"/>
      <c r="L26" s="112"/>
      <c r="M26" s="112"/>
      <c r="N26" s="112"/>
      <c r="O26" s="113"/>
    </row>
    <row r="27" spans="1:15" ht="15.75" customHeight="1">
      <c r="A27" s="224" t="s">
        <v>754</v>
      </c>
      <c r="B27" s="204"/>
      <c r="C27" s="204"/>
      <c r="D27" s="204"/>
      <c r="E27" s="204"/>
      <c r="F27" s="204"/>
      <c r="G27" s="204"/>
      <c r="H27" s="204"/>
      <c r="I27" s="204"/>
      <c r="J27" s="204"/>
      <c r="K27" s="204"/>
      <c r="L27" s="204"/>
      <c r="M27" s="204"/>
      <c r="N27" s="204"/>
      <c r="O27" s="205"/>
    </row>
    <row r="28" spans="1:15" ht="15.75" customHeight="1">
      <c r="A28" s="222"/>
      <c r="B28" s="217"/>
      <c r="C28" s="217"/>
      <c r="D28" s="217"/>
      <c r="E28" s="217"/>
      <c r="F28" s="217"/>
      <c r="G28" s="217"/>
      <c r="H28" s="217"/>
      <c r="I28" s="217"/>
      <c r="J28" s="217"/>
      <c r="K28" s="217"/>
      <c r="L28" s="217"/>
      <c r="M28" s="217"/>
      <c r="N28" s="217"/>
      <c r="O28" s="223"/>
    </row>
    <row r="29" spans="1:15" ht="15.75" customHeight="1">
      <c r="A29" s="222"/>
      <c r="B29" s="217"/>
      <c r="C29" s="217"/>
      <c r="D29" s="217"/>
      <c r="E29" s="217"/>
      <c r="F29" s="217"/>
      <c r="G29" s="217"/>
      <c r="H29" s="217"/>
      <c r="I29" s="217"/>
      <c r="J29" s="217"/>
      <c r="K29" s="217"/>
      <c r="L29" s="217"/>
      <c r="M29" s="217"/>
      <c r="N29" s="217"/>
      <c r="O29" s="223"/>
    </row>
    <row r="30" spans="1:15" ht="15.75" customHeight="1">
      <c r="A30" s="222"/>
      <c r="B30" s="217"/>
      <c r="C30" s="217"/>
      <c r="D30" s="217"/>
      <c r="E30" s="217"/>
      <c r="F30" s="217"/>
      <c r="G30" s="217"/>
      <c r="H30" s="217"/>
      <c r="I30" s="217"/>
      <c r="J30" s="217"/>
      <c r="K30" s="217"/>
      <c r="L30" s="217"/>
      <c r="M30" s="217"/>
      <c r="N30" s="217"/>
      <c r="O30" s="223"/>
    </row>
    <row r="31" spans="1:15" ht="15.75" customHeight="1">
      <c r="A31" s="222"/>
      <c r="B31" s="217"/>
      <c r="C31" s="217"/>
      <c r="D31" s="217"/>
      <c r="E31" s="217"/>
      <c r="F31" s="217"/>
      <c r="G31" s="217"/>
      <c r="H31" s="217"/>
      <c r="I31" s="217"/>
      <c r="J31" s="217"/>
      <c r="K31" s="217"/>
      <c r="L31" s="217"/>
      <c r="M31" s="217"/>
      <c r="N31" s="217"/>
      <c r="O31" s="223"/>
    </row>
    <row r="32" spans="1:15" ht="15.75" customHeight="1">
      <c r="A32" s="222"/>
      <c r="B32" s="217"/>
      <c r="C32" s="217"/>
      <c r="D32" s="217"/>
      <c r="E32" s="217"/>
      <c r="F32" s="217"/>
      <c r="G32" s="217"/>
      <c r="H32" s="217"/>
      <c r="I32" s="217"/>
      <c r="J32" s="217"/>
      <c r="K32" s="217"/>
      <c r="L32" s="217"/>
      <c r="M32" s="217"/>
      <c r="N32" s="217"/>
      <c r="O32" s="223"/>
    </row>
    <row r="33" spans="1:15" ht="15.75" customHeight="1">
      <c r="A33" s="222"/>
      <c r="B33" s="217"/>
      <c r="C33" s="217"/>
      <c r="D33" s="217"/>
      <c r="E33" s="217"/>
      <c r="F33" s="217"/>
      <c r="G33" s="217"/>
      <c r="H33" s="217"/>
      <c r="I33" s="217"/>
      <c r="J33" s="217"/>
      <c r="K33" s="217"/>
      <c r="L33" s="217"/>
      <c r="M33" s="217"/>
      <c r="N33" s="217"/>
      <c r="O33" s="223"/>
    </row>
    <row r="34" spans="1:15" ht="15.75" customHeight="1">
      <c r="A34" s="206"/>
      <c r="B34" s="207"/>
      <c r="C34" s="207"/>
      <c r="D34" s="207"/>
      <c r="E34" s="207"/>
      <c r="F34" s="207"/>
      <c r="G34" s="207"/>
      <c r="H34" s="207"/>
      <c r="I34" s="207"/>
      <c r="J34" s="207"/>
      <c r="K34" s="207"/>
      <c r="L34" s="207"/>
      <c r="M34" s="207"/>
      <c r="N34" s="207"/>
      <c r="O34" s="208"/>
    </row>
    <row r="35" spans="1:15" ht="15.75" customHeight="1"/>
    <row r="36" spans="1:15" ht="15.75" customHeight="1"/>
    <row r="37" spans="1:15" ht="15.75" customHeight="1"/>
    <row r="38" spans="1:15" ht="15.75" customHeight="1"/>
    <row r="39" spans="1:15" ht="15.75" customHeight="1"/>
    <row r="40" spans="1:15" ht="15.75" customHeight="1"/>
    <row r="41" spans="1:15" ht="15.75" customHeight="1"/>
    <row r="42" spans="1:15" ht="15.75" customHeight="1"/>
    <row r="43" spans="1:15" ht="15.75" customHeight="1"/>
    <row r="44" spans="1:15" ht="15.75" customHeight="1"/>
    <row r="45" spans="1:15" ht="15.75" customHeight="1"/>
    <row r="46" spans="1:15" ht="15.75" customHeight="1"/>
    <row r="47" spans="1:15" ht="15.75" customHeight="1"/>
    <row r="48" spans="1: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1:O5"/>
    <mergeCell ref="A27:O34"/>
  </mergeCells>
  <pageMargins left="0.7" right="0.7" top="0.75" bottom="0.75" header="0" footer="0"/>
  <pageSetup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2"/>
  <sheetViews>
    <sheetView topLeftCell="A9" workbookViewId="0">
      <selection activeCell="G42" sqref="G42"/>
    </sheetView>
  </sheetViews>
  <sheetFormatPr baseColWidth="10" defaultColWidth="14.42578125" defaultRowHeight="15" customHeight="1"/>
  <cols>
    <col min="1" max="1" width="17.5703125" bestFit="1" customWidth="1"/>
    <col min="2" max="2" width="47.28515625" bestFit="1" customWidth="1"/>
    <col min="3" max="3" width="10.7109375" customWidth="1"/>
    <col min="4" max="4" width="17.5703125" bestFit="1" customWidth="1"/>
    <col min="5" max="5" width="47.28515625" bestFit="1" customWidth="1"/>
    <col min="6" max="6" width="10.7109375" customWidth="1"/>
  </cols>
  <sheetData>
    <row r="1" spans="1:5">
      <c r="A1" s="221"/>
      <c r="B1" s="204"/>
      <c r="C1" s="204"/>
      <c r="D1" s="204"/>
      <c r="E1" s="205"/>
    </row>
    <row r="2" spans="1:5">
      <c r="A2" s="222"/>
      <c r="B2" s="217"/>
      <c r="C2" s="217"/>
      <c r="D2" s="217"/>
      <c r="E2" s="223"/>
    </row>
    <row r="3" spans="1:5">
      <c r="A3" s="222"/>
      <c r="B3" s="217"/>
      <c r="C3" s="217"/>
      <c r="D3" s="217"/>
      <c r="E3" s="223"/>
    </row>
    <row r="4" spans="1:5">
      <c r="A4" s="222"/>
      <c r="B4" s="217"/>
      <c r="C4" s="217"/>
      <c r="D4" s="217"/>
      <c r="E4" s="223"/>
    </row>
    <row r="5" spans="1:5">
      <c r="A5" s="222"/>
      <c r="B5" s="217"/>
      <c r="C5" s="217"/>
      <c r="D5" s="217"/>
      <c r="E5" s="223"/>
    </row>
    <row r="6" spans="1:5">
      <c r="A6" s="222"/>
      <c r="B6" s="217"/>
      <c r="C6" s="217"/>
      <c r="D6" s="217"/>
      <c r="E6" s="223"/>
    </row>
    <row r="7" spans="1:5">
      <c r="A7" s="222"/>
      <c r="B7" s="217"/>
      <c r="C7" s="217"/>
      <c r="D7" s="217"/>
      <c r="E7" s="223"/>
    </row>
    <row r="8" spans="1:5" ht="15.75" thickBot="1">
      <c r="A8" s="233"/>
      <c r="B8" s="234"/>
      <c r="C8" s="234"/>
      <c r="D8" s="234"/>
      <c r="E8" s="223"/>
    </row>
    <row r="9" spans="1:5">
      <c r="A9" s="235" t="s">
        <v>540</v>
      </c>
      <c r="B9" s="236"/>
      <c r="C9" s="129"/>
      <c r="D9" s="238" t="s">
        <v>540</v>
      </c>
      <c r="E9" s="226"/>
    </row>
    <row r="10" spans="1:5">
      <c r="A10" s="227"/>
      <c r="B10" s="237"/>
      <c r="C10" s="130"/>
      <c r="D10" s="237"/>
      <c r="E10" s="239"/>
    </row>
    <row r="11" spans="1:5" s="36" customFormat="1">
      <c r="A11" s="131"/>
      <c r="B11" s="112"/>
      <c r="C11" s="130"/>
      <c r="D11" s="112"/>
      <c r="E11" s="132"/>
    </row>
    <row r="12" spans="1:5" s="36" customFormat="1">
      <c r="A12" s="131"/>
      <c r="B12" s="112"/>
      <c r="C12" s="130"/>
      <c r="D12" s="112"/>
      <c r="E12" s="132"/>
    </row>
    <row r="13" spans="1:5">
      <c r="A13" s="103" t="s">
        <v>538</v>
      </c>
      <c r="B13" s="112" t="s">
        <v>482</v>
      </c>
      <c r="C13" s="112"/>
      <c r="D13" s="135" t="s">
        <v>538</v>
      </c>
      <c r="E13" s="104" t="s">
        <v>482</v>
      </c>
    </row>
    <row r="14" spans="1:5">
      <c r="A14" s="107" t="s">
        <v>22</v>
      </c>
      <c r="B14" s="133">
        <v>11</v>
      </c>
      <c r="C14" s="112"/>
      <c r="D14" s="136" t="s">
        <v>22</v>
      </c>
      <c r="E14" s="108">
        <v>0.12790697674418605</v>
      </c>
    </row>
    <row r="15" spans="1:5">
      <c r="A15" s="107" t="s">
        <v>277</v>
      </c>
      <c r="B15" s="133">
        <v>2</v>
      </c>
      <c r="C15" s="112"/>
      <c r="D15" s="136" t="s">
        <v>277</v>
      </c>
      <c r="E15" s="108">
        <v>2.3255813953488372E-2</v>
      </c>
    </row>
    <row r="16" spans="1:5">
      <c r="A16" s="107" t="s">
        <v>23</v>
      </c>
      <c r="B16" s="133">
        <v>73</v>
      </c>
      <c r="C16" s="112"/>
      <c r="D16" s="136" t="s">
        <v>23</v>
      </c>
      <c r="E16" s="108">
        <v>0.84883720930232553</v>
      </c>
    </row>
    <row r="17" spans="1:5">
      <c r="A17" s="107" t="s">
        <v>486</v>
      </c>
      <c r="B17" s="133">
        <v>86</v>
      </c>
      <c r="C17" s="112"/>
      <c r="D17" s="136" t="s">
        <v>486</v>
      </c>
      <c r="E17" s="108">
        <v>1</v>
      </c>
    </row>
    <row r="18" spans="1:5">
      <c r="A18" s="109"/>
      <c r="B18" s="112"/>
      <c r="C18" s="112"/>
      <c r="D18" s="112"/>
      <c r="E18" s="104"/>
    </row>
    <row r="19" spans="1:5">
      <c r="A19" s="109"/>
      <c r="B19" s="112"/>
      <c r="C19" s="112"/>
      <c r="D19" s="112"/>
      <c r="E19" s="104"/>
    </row>
    <row r="20" spans="1:5">
      <c r="A20" s="109"/>
      <c r="B20" s="112"/>
      <c r="C20" s="112"/>
      <c r="D20" s="112"/>
      <c r="E20" s="104"/>
    </row>
    <row r="21" spans="1:5">
      <c r="A21" s="109"/>
      <c r="B21" s="112"/>
      <c r="C21" s="112"/>
      <c r="D21" s="112"/>
      <c r="E21" s="104"/>
    </row>
    <row r="22" spans="1:5">
      <c r="A22" s="109"/>
      <c r="B22" s="112"/>
      <c r="C22" s="112"/>
      <c r="D22" s="112"/>
      <c r="E22" s="104"/>
    </row>
    <row r="23" spans="1:5">
      <c r="A23" s="109"/>
      <c r="B23" s="112"/>
      <c r="C23" s="112"/>
      <c r="D23" s="112"/>
      <c r="E23" s="104"/>
    </row>
    <row r="24" spans="1:5">
      <c r="A24" s="109"/>
      <c r="B24" s="112"/>
      <c r="C24" s="112"/>
      <c r="D24" s="112"/>
      <c r="E24" s="104"/>
    </row>
    <row r="25" spans="1:5">
      <c r="A25" s="109"/>
      <c r="B25" s="112"/>
      <c r="C25" s="112"/>
      <c r="D25" s="112"/>
      <c r="E25" s="104"/>
    </row>
    <row r="26" spans="1:5">
      <c r="A26" s="109"/>
      <c r="B26" s="112"/>
      <c r="C26" s="112"/>
      <c r="D26" s="112"/>
      <c r="E26" s="104"/>
    </row>
    <row r="27" spans="1:5">
      <c r="A27" s="109"/>
      <c r="B27" s="112"/>
      <c r="C27" s="112"/>
      <c r="D27" s="112"/>
      <c r="E27" s="104"/>
    </row>
    <row r="28" spans="1:5">
      <c r="A28" s="109"/>
      <c r="B28" s="112"/>
      <c r="C28" s="112"/>
      <c r="D28" s="112"/>
      <c r="E28" s="104"/>
    </row>
    <row r="29" spans="1:5">
      <c r="A29" s="109"/>
      <c r="B29" s="112"/>
      <c r="C29" s="112"/>
      <c r="D29" s="112"/>
      <c r="E29" s="104"/>
    </row>
    <row r="30" spans="1:5">
      <c r="A30" s="109"/>
      <c r="B30" s="112"/>
      <c r="C30" s="112"/>
      <c r="D30" s="112"/>
      <c r="E30" s="104"/>
    </row>
    <row r="31" spans="1:5" ht="15.75" customHeight="1">
      <c r="A31" s="105"/>
      <c r="B31" s="130"/>
      <c r="C31" s="130"/>
      <c r="D31" s="130"/>
      <c r="E31" s="106"/>
    </row>
    <row r="32" spans="1:5" ht="15.75" customHeight="1">
      <c r="A32" s="105"/>
      <c r="B32" s="130"/>
      <c r="C32" s="130"/>
      <c r="D32" s="130"/>
      <c r="E32" s="106"/>
    </row>
    <row r="33" spans="1:5" ht="15.75" customHeight="1">
      <c r="A33" s="105"/>
      <c r="B33" s="130"/>
      <c r="C33" s="130"/>
      <c r="D33" s="130"/>
      <c r="E33" s="106"/>
    </row>
    <row r="34" spans="1:5" ht="15.75" customHeight="1">
      <c r="A34" s="105"/>
      <c r="B34" s="130"/>
      <c r="C34" s="130"/>
      <c r="D34" s="130"/>
      <c r="E34" s="106"/>
    </row>
    <row r="35" spans="1:5" ht="15.75" customHeight="1" thickBot="1">
      <c r="A35" s="110"/>
      <c r="B35" s="134"/>
      <c r="C35" s="134"/>
      <c r="D35" s="134"/>
      <c r="E35" s="111"/>
    </row>
    <row r="36" spans="1:5" ht="15.75" customHeight="1">
      <c r="A36" s="240" t="s">
        <v>755</v>
      </c>
      <c r="B36" s="234"/>
      <c r="C36" s="234"/>
      <c r="D36" s="234"/>
      <c r="E36" s="223"/>
    </row>
    <row r="37" spans="1:5" ht="15.75" customHeight="1">
      <c r="A37" s="222"/>
      <c r="B37" s="217"/>
      <c r="C37" s="217"/>
      <c r="D37" s="217"/>
      <c r="E37" s="223"/>
    </row>
    <row r="38" spans="1:5" ht="15.75" customHeight="1">
      <c r="A38" s="222"/>
      <c r="B38" s="217"/>
      <c r="C38" s="217"/>
      <c r="D38" s="217"/>
      <c r="E38" s="223"/>
    </row>
    <row r="39" spans="1:5" ht="15.75" customHeight="1">
      <c r="A39" s="222"/>
      <c r="B39" s="217"/>
      <c r="C39" s="217"/>
      <c r="D39" s="217"/>
      <c r="E39" s="223"/>
    </row>
    <row r="40" spans="1:5" ht="15.75" customHeight="1">
      <c r="A40" s="222"/>
      <c r="B40" s="217"/>
      <c r="C40" s="217"/>
      <c r="D40" s="217"/>
      <c r="E40" s="223"/>
    </row>
    <row r="41" spans="1:5" ht="15.75" customHeight="1">
      <c r="A41" s="222"/>
      <c r="B41" s="217"/>
      <c r="C41" s="217"/>
      <c r="D41" s="217"/>
      <c r="E41" s="223"/>
    </row>
    <row r="42" spans="1:5" ht="15.75" customHeight="1">
      <c r="A42" s="222"/>
      <c r="B42" s="217"/>
      <c r="C42" s="217"/>
      <c r="D42" s="217"/>
      <c r="E42" s="223"/>
    </row>
    <row r="43" spans="1:5" ht="15.75" customHeight="1">
      <c r="A43" s="222"/>
      <c r="B43" s="217"/>
      <c r="C43" s="217"/>
      <c r="D43" s="217"/>
      <c r="E43" s="223"/>
    </row>
    <row r="44" spans="1:5" ht="15.75" customHeight="1">
      <c r="A44" s="222"/>
      <c r="B44" s="217"/>
      <c r="C44" s="217"/>
      <c r="D44" s="217"/>
      <c r="E44" s="223"/>
    </row>
    <row r="45" spans="1:5" ht="15.75" customHeight="1">
      <c r="A45" s="222"/>
      <c r="B45" s="217"/>
      <c r="C45" s="217"/>
      <c r="D45" s="217"/>
      <c r="E45" s="223"/>
    </row>
    <row r="46" spans="1:5" ht="15.75" customHeight="1">
      <c r="A46" s="222"/>
      <c r="B46" s="217"/>
      <c r="C46" s="217"/>
      <c r="D46" s="217"/>
      <c r="E46" s="223"/>
    </row>
    <row r="47" spans="1:5" ht="15.75" customHeight="1">
      <c r="A47" s="222"/>
      <c r="B47" s="217"/>
      <c r="C47" s="217"/>
      <c r="D47" s="217"/>
      <c r="E47" s="223"/>
    </row>
    <row r="48" spans="1:5" ht="15.75" customHeight="1">
      <c r="A48" s="222"/>
      <c r="B48" s="217"/>
      <c r="C48" s="217"/>
      <c r="D48" s="217"/>
      <c r="E48" s="223"/>
    </row>
    <row r="49" spans="1:5" ht="15.75" customHeight="1">
      <c r="A49" s="222"/>
      <c r="B49" s="217"/>
      <c r="C49" s="217"/>
      <c r="D49" s="217"/>
      <c r="E49" s="223"/>
    </row>
    <row r="50" spans="1:5" ht="15.75" customHeight="1">
      <c r="A50" s="206"/>
      <c r="B50" s="207"/>
      <c r="C50" s="207"/>
      <c r="D50" s="207"/>
      <c r="E50" s="208"/>
    </row>
    <row r="51" spans="1:5" ht="15.75" customHeight="1"/>
    <row r="52" spans="1:5" ht="15.75" customHeight="1"/>
    <row r="53" spans="1:5" ht="15.75" customHeight="1"/>
    <row r="54" spans="1:5" ht="15.75" customHeight="1"/>
    <row r="55" spans="1:5" ht="15.75" customHeight="1"/>
    <row r="56" spans="1:5" ht="15.75" customHeight="1"/>
    <row r="57" spans="1:5" ht="15.75" customHeight="1"/>
    <row r="58" spans="1:5" ht="15.75" customHeight="1"/>
    <row r="59" spans="1:5" ht="15.75" customHeight="1"/>
    <row r="60" spans="1:5" ht="15.75" customHeight="1"/>
    <row r="61" spans="1:5" ht="15.75" customHeight="1"/>
    <row r="62" spans="1:5" ht="15.75" customHeight="1"/>
    <row r="63" spans="1:5" ht="15.75" customHeight="1"/>
    <row r="64" spans="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
    <mergeCell ref="A1:E8"/>
    <mergeCell ref="A9:B10"/>
    <mergeCell ref="D9:E10"/>
    <mergeCell ref="A36:E50"/>
  </mergeCells>
  <pageMargins left="0.7" right="0.7" top="0.75" bottom="0.75" header="0" footer="0"/>
  <pageSetup orientation="landscape"/>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67826-0E08-4A51-BFEC-8A5C32BCD5CE}">
  <dimension ref="A1:AB1080"/>
  <sheetViews>
    <sheetView tabSelected="1" zoomScale="80" zoomScaleNormal="80" workbookViewId="0">
      <pane ySplit="6" topLeftCell="A7" activePane="bottomLeft" state="frozen"/>
      <selection pane="bottomLeft" activeCell="Z82" sqref="Z82"/>
    </sheetView>
  </sheetViews>
  <sheetFormatPr baseColWidth="10" defaultColWidth="14.42578125" defaultRowHeight="15" customHeight="1"/>
  <cols>
    <col min="1" max="2" width="24.85546875" style="139" customWidth="1"/>
    <col min="3" max="3" width="37.42578125" style="139" customWidth="1"/>
    <col min="4" max="4" width="26" style="139" customWidth="1"/>
    <col min="5" max="6" width="26.28515625" style="139" customWidth="1"/>
    <col min="7" max="7" width="71.42578125" style="139" customWidth="1"/>
    <col min="8" max="8" width="25.85546875" style="139" customWidth="1"/>
    <col min="9" max="9" width="31" style="139" customWidth="1"/>
    <col min="10" max="10" width="23.7109375" style="139" hidden="1" customWidth="1"/>
    <col min="11" max="11" width="21.85546875" style="139" hidden="1" customWidth="1"/>
    <col min="12" max="12" width="30.85546875" style="139" hidden="1" customWidth="1"/>
    <col min="13" max="13" width="17.42578125" style="139" hidden="1" customWidth="1"/>
    <col min="14" max="14" width="24.140625" style="139" hidden="1" customWidth="1"/>
    <col min="15" max="15" width="27.7109375" style="139" hidden="1" customWidth="1"/>
    <col min="16" max="16" width="36.7109375" style="139" hidden="1" customWidth="1"/>
    <col min="17" max="17" width="15.85546875" style="139" hidden="1" customWidth="1"/>
    <col min="18" max="19" width="22.85546875" style="139" hidden="1" customWidth="1"/>
    <col min="20" max="20" width="15.85546875" style="139" hidden="1" customWidth="1"/>
    <col min="21" max="22" width="49.140625" style="139" hidden="1" customWidth="1"/>
    <col min="23" max="24" width="11.42578125" style="139" hidden="1" customWidth="1"/>
    <col min="25" max="28" width="11.42578125" style="139" customWidth="1"/>
    <col min="29" max="16384" width="14.42578125" style="139"/>
  </cols>
  <sheetData>
    <row r="1" spans="1:28" ht="32.25" customHeight="1">
      <c r="A1" s="221"/>
      <c r="B1" s="204"/>
      <c r="C1" s="204"/>
      <c r="D1" s="204"/>
      <c r="E1" s="204"/>
      <c r="F1" s="204"/>
      <c r="G1" s="204"/>
      <c r="H1" s="204"/>
      <c r="I1" s="205"/>
      <c r="J1" s="23"/>
      <c r="K1" s="23"/>
      <c r="L1" s="23"/>
      <c r="M1" s="23"/>
      <c r="N1" s="23"/>
      <c r="O1" s="23"/>
      <c r="P1" s="23"/>
      <c r="Q1" s="23"/>
      <c r="R1" s="23"/>
      <c r="S1" s="23"/>
      <c r="T1" s="23"/>
      <c r="U1" s="23"/>
      <c r="V1" s="23"/>
      <c r="W1" s="23"/>
      <c r="X1" s="23"/>
      <c r="Y1" s="23"/>
      <c r="Z1" s="23"/>
      <c r="AA1" s="23"/>
      <c r="AB1" s="23"/>
    </row>
    <row r="2" spans="1:28" ht="32.25" customHeight="1">
      <c r="A2" s="222"/>
      <c r="B2" s="217"/>
      <c r="C2" s="217"/>
      <c r="D2" s="217"/>
      <c r="E2" s="217"/>
      <c r="F2" s="217"/>
      <c r="G2" s="217"/>
      <c r="H2" s="217"/>
      <c r="I2" s="223"/>
      <c r="J2" s="23"/>
      <c r="K2" s="23"/>
      <c r="L2" s="23"/>
      <c r="M2" s="23"/>
      <c r="N2" s="23"/>
      <c r="O2" s="23"/>
      <c r="P2" s="23"/>
      <c r="Q2" s="23"/>
      <c r="R2" s="23"/>
      <c r="S2" s="23"/>
      <c r="T2" s="23"/>
      <c r="U2" s="23"/>
      <c r="V2" s="23"/>
      <c r="W2" s="23"/>
      <c r="X2" s="23"/>
      <c r="Y2" s="23"/>
      <c r="Z2" s="23"/>
      <c r="AA2" s="23"/>
      <c r="AB2" s="23"/>
    </row>
    <row r="3" spans="1:28" ht="32.25" customHeight="1">
      <c r="A3" s="222"/>
      <c r="B3" s="217"/>
      <c r="C3" s="217"/>
      <c r="D3" s="217"/>
      <c r="E3" s="217"/>
      <c r="F3" s="217"/>
      <c r="G3" s="217"/>
      <c r="H3" s="217"/>
      <c r="I3" s="223"/>
      <c r="J3" s="23"/>
      <c r="K3" s="23"/>
      <c r="L3" s="23"/>
      <c r="M3" s="23"/>
      <c r="N3" s="23"/>
      <c r="O3" s="23"/>
      <c r="P3" s="23"/>
      <c r="Q3" s="23"/>
      <c r="R3" s="23"/>
      <c r="S3" s="23"/>
      <c r="T3" s="23"/>
      <c r="U3" s="23"/>
      <c r="V3" s="23"/>
      <c r="W3" s="23"/>
      <c r="X3" s="23"/>
      <c r="Y3" s="23"/>
      <c r="Z3" s="23"/>
      <c r="AA3" s="23"/>
      <c r="AB3" s="23"/>
    </row>
    <row r="4" spans="1:28" ht="32.25" customHeight="1" thickBot="1">
      <c r="A4" s="206"/>
      <c r="B4" s="207"/>
      <c r="C4" s="207"/>
      <c r="D4" s="207"/>
      <c r="E4" s="207"/>
      <c r="F4" s="207"/>
      <c r="G4" s="207"/>
      <c r="H4" s="207"/>
      <c r="I4" s="208"/>
      <c r="J4" s="23"/>
      <c r="K4" s="23"/>
      <c r="L4" s="23"/>
      <c r="M4" s="23"/>
      <c r="N4" s="23"/>
      <c r="O4" s="23"/>
      <c r="P4" s="23"/>
      <c r="Q4" s="23"/>
      <c r="R4" s="23"/>
      <c r="S4" s="23"/>
      <c r="T4" s="23"/>
      <c r="U4" s="23"/>
      <c r="V4" s="23"/>
      <c r="W4" s="23"/>
      <c r="X4" s="23"/>
      <c r="Y4" s="23"/>
      <c r="Z4" s="23"/>
      <c r="AA4" s="23"/>
      <c r="AB4" s="23"/>
    </row>
    <row r="5" spans="1:28" ht="32.25" customHeight="1" thickBot="1">
      <c r="A5" s="241" t="s">
        <v>542</v>
      </c>
      <c r="B5" s="198"/>
      <c r="C5" s="198"/>
      <c r="D5" s="202"/>
      <c r="E5" s="242" t="s">
        <v>545</v>
      </c>
      <c r="F5" s="198"/>
      <c r="G5" s="198"/>
      <c r="H5" s="202"/>
      <c r="I5" s="24">
        <v>2022</v>
      </c>
      <c r="J5" s="23"/>
      <c r="K5" s="23"/>
      <c r="L5" s="23"/>
      <c r="M5" s="23"/>
      <c r="N5" s="23"/>
      <c r="O5" s="23"/>
      <c r="P5" s="23"/>
      <c r="Q5" s="23"/>
      <c r="R5" s="23"/>
      <c r="S5" s="23"/>
      <c r="T5" s="23"/>
      <c r="U5" s="23"/>
      <c r="V5" s="23"/>
      <c r="W5" s="23"/>
      <c r="X5" s="23"/>
      <c r="Y5" s="23"/>
      <c r="Z5" s="23"/>
      <c r="AA5" s="23"/>
      <c r="AB5" s="23"/>
    </row>
    <row r="6" spans="1:28" ht="32.25" customHeight="1" thickBot="1">
      <c r="A6" s="25" t="s">
        <v>14</v>
      </c>
      <c r="B6" s="25" t="s">
        <v>15</v>
      </c>
      <c r="C6" s="25" t="s">
        <v>16</v>
      </c>
      <c r="D6" s="26" t="s">
        <v>26</v>
      </c>
      <c r="E6" s="27" t="s">
        <v>14</v>
      </c>
      <c r="F6" s="27" t="s">
        <v>15</v>
      </c>
      <c r="G6" s="27" t="s">
        <v>16</v>
      </c>
      <c r="H6" s="28" t="s">
        <v>26</v>
      </c>
      <c r="I6" s="29" t="s">
        <v>543</v>
      </c>
      <c r="J6" s="145" t="s">
        <v>556</v>
      </c>
      <c r="K6" s="144" t="s">
        <v>557</v>
      </c>
      <c r="L6" s="144" t="s">
        <v>546</v>
      </c>
      <c r="M6" s="145" t="s">
        <v>15</v>
      </c>
      <c r="N6" s="144" t="s">
        <v>547</v>
      </c>
      <c r="O6" s="145" t="s">
        <v>548</v>
      </c>
      <c r="P6" s="144" t="s">
        <v>20</v>
      </c>
      <c r="Q6" s="145" t="s">
        <v>549</v>
      </c>
      <c r="R6" s="145" t="s">
        <v>550</v>
      </c>
      <c r="S6" s="144" t="s">
        <v>551</v>
      </c>
      <c r="T6" s="144" t="s">
        <v>552</v>
      </c>
      <c r="U6" s="146" t="s">
        <v>554</v>
      </c>
      <c r="V6" s="146" t="s">
        <v>555</v>
      </c>
      <c r="W6" s="23"/>
      <c r="X6" s="23"/>
      <c r="Y6" s="23"/>
      <c r="Z6" s="23"/>
      <c r="AA6" s="23"/>
      <c r="AB6" s="23"/>
    </row>
    <row r="7" spans="1:28" s="168" customFormat="1" ht="120.75" customHeight="1">
      <c r="A7" s="150" t="s">
        <v>33</v>
      </c>
      <c r="B7" s="150" t="s">
        <v>34</v>
      </c>
      <c r="C7" s="150" t="s">
        <v>35</v>
      </c>
      <c r="D7" s="140">
        <v>0.91</v>
      </c>
      <c r="E7" s="159" t="s">
        <v>33</v>
      </c>
      <c r="F7" s="159" t="s">
        <v>34</v>
      </c>
      <c r="G7" s="159" t="s">
        <v>35</v>
      </c>
      <c r="H7" s="160">
        <v>1</v>
      </c>
      <c r="I7" s="191">
        <f t="shared" ref="I7:I38" si="0">AVERAGE(D7,H7)</f>
        <v>0.95500000000000007</v>
      </c>
      <c r="J7" s="161" t="s">
        <v>558</v>
      </c>
      <c r="K7" s="162" t="s">
        <v>750</v>
      </c>
      <c r="L7" s="159" t="s">
        <v>662</v>
      </c>
      <c r="M7" s="163" t="s">
        <v>34</v>
      </c>
      <c r="N7" s="161" t="s">
        <v>640</v>
      </c>
      <c r="O7" s="159" t="s">
        <v>35</v>
      </c>
      <c r="P7" s="164">
        <v>1</v>
      </c>
      <c r="Q7" s="162" t="s">
        <v>553</v>
      </c>
      <c r="R7" s="165">
        <v>0.95500000000000007</v>
      </c>
      <c r="S7" s="162" t="s">
        <v>668</v>
      </c>
      <c r="T7" s="166"/>
      <c r="U7" s="159" t="s">
        <v>42</v>
      </c>
      <c r="V7" s="151" t="s">
        <v>559</v>
      </c>
      <c r="W7" s="167"/>
      <c r="X7" s="167"/>
      <c r="Y7" s="167"/>
      <c r="Z7" s="167"/>
      <c r="AA7" s="167"/>
      <c r="AB7" s="167"/>
    </row>
    <row r="8" spans="1:28" s="168" customFormat="1" ht="130.5" customHeight="1">
      <c r="A8" s="152" t="s">
        <v>33</v>
      </c>
      <c r="B8" s="152" t="s">
        <v>43</v>
      </c>
      <c r="C8" s="152" t="s">
        <v>44</v>
      </c>
      <c r="D8" s="141">
        <v>0.69</v>
      </c>
      <c r="E8" s="147" t="s">
        <v>33</v>
      </c>
      <c r="F8" s="147" t="s">
        <v>43</v>
      </c>
      <c r="G8" s="147" t="s">
        <v>44</v>
      </c>
      <c r="H8" s="169">
        <v>0.9</v>
      </c>
      <c r="I8" s="192">
        <f t="shared" si="0"/>
        <v>0.79499999999999993</v>
      </c>
      <c r="J8" s="170" t="s">
        <v>558</v>
      </c>
      <c r="K8" s="171" t="s">
        <v>751</v>
      </c>
      <c r="L8" s="147" t="s">
        <v>662</v>
      </c>
      <c r="M8" s="172" t="s">
        <v>43</v>
      </c>
      <c r="N8" s="170" t="s">
        <v>640</v>
      </c>
      <c r="O8" s="147" t="s">
        <v>44</v>
      </c>
      <c r="P8" s="173">
        <v>1</v>
      </c>
      <c r="Q8" s="171" t="s">
        <v>45</v>
      </c>
      <c r="R8" s="174">
        <v>0.79499999999999993</v>
      </c>
      <c r="S8" s="171" t="s">
        <v>669</v>
      </c>
      <c r="T8" s="175"/>
      <c r="U8" s="147" t="s">
        <v>488</v>
      </c>
      <c r="V8" s="153" t="s">
        <v>560</v>
      </c>
      <c r="W8" s="167"/>
      <c r="X8" s="167"/>
      <c r="Y8" s="167"/>
      <c r="Z8" s="167"/>
      <c r="AA8" s="167"/>
      <c r="AB8" s="167"/>
    </row>
    <row r="9" spans="1:28" s="168" customFormat="1" ht="95.25" customHeight="1">
      <c r="A9" s="152" t="s">
        <v>33</v>
      </c>
      <c r="B9" s="152" t="s">
        <v>34</v>
      </c>
      <c r="C9" s="152" t="s">
        <v>50</v>
      </c>
      <c r="D9" s="141">
        <v>0.4</v>
      </c>
      <c r="E9" s="147" t="s">
        <v>33</v>
      </c>
      <c r="F9" s="147" t="s">
        <v>34</v>
      </c>
      <c r="G9" s="147" t="s">
        <v>50</v>
      </c>
      <c r="H9" s="169">
        <v>0.4</v>
      </c>
      <c r="I9" s="192">
        <f t="shared" si="0"/>
        <v>0.4</v>
      </c>
      <c r="J9" s="170" t="s">
        <v>558</v>
      </c>
      <c r="K9" s="171" t="s">
        <v>751</v>
      </c>
      <c r="L9" s="147" t="s">
        <v>660</v>
      </c>
      <c r="M9" s="172" t="s">
        <v>34</v>
      </c>
      <c r="N9" s="170" t="s">
        <v>642</v>
      </c>
      <c r="O9" s="147" t="s">
        <v>50</v>
      </c>
      <c r="P9" s="173">
        <v>1</v>
      </c>
      <c r="Q9" s="171" t="s">
        <v>51</v>
      </c>
      <c r="R9" s="174">
        <v>0.4</v>
      </c>
      <c r="S9" s="171" t="s">
        <v>667</v>
      </c>
      <c r="T9" s="175"/>
      <c r="U9" s="147" t="s">
        <v>489</v>
      </c>
      <c r="V9" s="153" t="s">
        <v>666</v>
      </c>
      <c r="W9" s="167"/>
      <c r="X9" s="167"/>
      <c r="Y9" s="167"/>
      <c r="Z9" s="167"/>
      <c r="AA9" s="167"/>
      <c r="AB9" s="167"/>
    </row>
    <row r="10" spans="1:28" s="168" customFormat="1" ht="88.5" customHeight="1">
      <c r="A10" s="152" t="s">
        <v>33</v>
      </c>
      <c r="B10" s="152" t="s">
        <v>34</v>
      </c>
      <c r="C10" s="152" t="s">
        <v>59</v>
      </c>
      <c r="D10" s="141" t="s">
        <v>78</v>
      </c>
      <c r="E10" s="147" t="s">
        <v>33</v>
      </c>
      <c r="F10" s="147" t="s">
        <v>34</v>
      </c>
      <c r="G10" s="147" t="s">
        <v>59</v>
      </c>
      <c r="H10" s="169">
        <v>0.92</v>
      </c>
      <c r="I10" s="192">
        <f t="shared" si="0"/>
        <v>0.92</v>
      </c>
      <c r="J10" s="170" t="s">
        <v>558</v>
      </c>
      <c r="K10" s="171" t="s">
        <v>751</v>
      </c>
      <c r="L10" s="147" t="s">
        <v>645</v>
      </c>
      <c r="M10" s="172" t="s">
        <v>34</v>
      </c>
      <c r="N10" s="172" t="s">
        <v>639</v>
      </c>
      <c r="O10" s="147" t="s">
        <v>59</v>
      </c>
      <c r="P10" s="173">
        <v>1</v>
      </c>
      <c r="Q10" s="171" t="s">
        <v>60</v>
      </c>
      <c r="R10" s="174">
        <v>0.92</v>
      </c>
      <c r="S10" s="171" t="s">
        <v>670</v>
      </c>
      <c r="T10" s="175"/>
      <c r="U10" s="147" t="s">
        <v>61</v>
      </c>
      <c r="V10" s="153" t="s">
        <v>78</v>
      </c>
      <c r="W10" s="167"/>
      <c r="X10" s="167"/>
      <c r="Y10" s="167"/>
      <c r="Z10" s="167"/>
      <c r="AA10" s="167"/>
      <c r="AB10" s="167"/>
    </row>
    <row r="11" spans="1:28" s="168" customFormat="1" ht="58.5" customHeight="1">
      <c r="A11" s="152" t="s">
        <v>33</v>
      </c>
      <c r="B11" s="152" t="s">
        <v>43</v>
      </c>
      <c r="C11" s="152" t="s">
        <v>64</v>
      </c>
      <c r="D11" s="141">
        <v>0.89</v>
      </c>
      <c r="E11" s="147" t="s">
        <v>33</v>
      </c>
      <c r="F11" s="147" t="s">
        <v>43</v>
      </c>
      <c r="G11" s="147" t="s">
        <v>64</v>
      </c>
      <c r="H11" s="169">
        <v>0.92</v>
      </c>
      <c r="I11" s="192">
        <f t="shared" si="0"/>
        <v>0.90500000000000003</v>
      </c>
      <c r="J11" s="170" t="s">
        <v>558</v>
      </c>
      <c r="K11" s="171" t="s">
        <v>751</v>
      </c>
      <c r="L11" s="147" t="s">
        <v>646</v>
      </c>
      <c r="M11" s="172" t="s">
        <v>43</v>
      </c>
      <c r="N11" s="172" t="s">
        <v>640</v>
      </c>
      <c r="O11" s="147" t="s">
        <v>64</v>
      </c>
      <c r="P11" s="173">
        <v>1</v>
      </c>
      <c r="Q11" s="171" t="s">
        <v>65</v>
      </c>
      <c r="R11" s="174">
        <v>0.90500000000000003</v>
      </c>
      <c r="S11" s="171" t="s">
        <v>671</v>
      </c>
      <c r="T11" s="175"/>
      <c r="U11" s="148" t="s">
        <v>756</v>
      </c>
      <c r="V11" s="153" t="s">
        <v>561</v>
      </c>
      <c r="W11" s="167"/>
      <c r="X11" s="167"/>
      <c r="Y11" s="167"/>
      <c r="Z11" s="167"/>
      <c r="AA11" s="167"/>
      <c r="AB11" s="167"/>
    </row>
    <row r="12" spans="1:28" s="168" customFormat="1" ht="65.25" customHeight="1">
      <c r="A12" s="152" t="s">
        <v>33</v>
      </c>
      <c r="B12" s="152" t="s">
        <v>43</v>
      </c>
      <c r="C12" s="152" t="s">
        <v>80</v>
      </c>
      <c r="D12" s="141">
        <v>1</v>
      </c>
      <c r="E12" s="147" t="s">
        <v>33</v>
      </c>
      <c r="F12" s="147" t="s">
        <v>43</v>
      </c>
      <c r="G12" s="147" t="s">
        <v>80</v>
      </c>
      <c r="H12" s="176" t="s">
        <v>78</v>
      </c>
      <c r="I12" s="192">
        <f t="shared" si="0"/>
        <v>1</v>
      </c>
      <c r="J12" s="170" t="s">
        <v>558</v>
      </c>
      <c r="K12" s="171" t="s">
        <v>751</v>
      </c>
      <c r="L12" s="147" t="s">
        <v>646</v>
      </c>
      <c r="M12" s="172" t="s">
        <v>43</v>
      </c>
      <c r="N12" s="170" t="s">
        <v>642</v>
      </c>
      <c r="O12" s="147" t="s">
        <v>80</v>
      </c>
      <c r="P12" s="173">
        <v>1</v>
      </c>
      <c r="Q12" s="171" t="s">
        <v>81</v>
      </c>
      <c r="R12" s="174">
        <v>1</v>
      </c>
      <c r="S12" s="171" t="s">
        <v>672</v>
      </c>
      <c r="T12" s="175"/>
      <c r="U12" s="147" t="s">
        <v>83</v>
      </c>
      <c r="V12" s="153" t="s">
        <v>562</v>
      </c>
      <c r="W12" s="167"/>
      <c r="X12" s="167"/>
      <c r="Y12" s="167"/>
      <c r="Z12" s="167"/>
      <c r="AA12" s="167"/>
      <c r="AB12" s="167"/>
    </row>
    <row r="13" spans="1:28" s="168" customFormat="1" ht="78" customHeight="1">
      <c r="A13" s="152" t="s">
        <v>85</v>
      </c>
      <c r="B13" s="152" t="s">
        <v>34</v>
      </c>
      <c r="C13" s="152" t="s">
        <v>101</v>
      </c>
      <c r="D13" s="141">
        <v>0.95</v>
      </c>
      <c r="E13" s="147" t="s">
        <v>85</v>
      </c>
      <c r="F13" s="147" t="s">
        <v>34</v>
      </c>
      <c r="G13" s="147" t="s">
        <v>101</v>
      </c>
      <c r="H13" s="169">
        <v>0.96</v>
      </c>
      <c r="I13" s="192">
        <f t="shared" si="0"/>
        <v>0.95499999999999996</v>
      </c>
      <c r="J13" s="170" t="s">
        <v>558</v>
      </c>
      <c r="K13" s="171" t="s">
        <v>751</v>
      </c>
      <c r="L13" s="147" t="s">
        <v>647</v>
      </c>
      <c r="M13" s="172" t="s">
        <v>34</v>
      </c>
      <c r="N13" s="172" t="s">
        <v>639</v>
      </c>
      <c r="O13" s="147" t="s">
        <v>101</v>
      </c>
      <c r="P13" s="173">
        <v>0.95</v>
      </c>
      <c r="Q13" s="171" t="s">
        <v>102</v>
      </c>
      <c r="R13" s="174">
        <v>0.95499999999999996</v>
      </c>
      <c r="S13" s="171" t="s">
        <v>673</v>
      </c>
      <c r="T13" s="175"/>
      <c r="U13" s="148" t="s">
        <v>757</v>
      </c>
      <c r="V13" s="153" t="s">
        <v>563</v>
      </c>
      <c r="W13" s="167"/>
      <c r="X13" s="167"/>
      <c r="Y13" s="167"/>
      <c r="Z13" s="167"/>
      <c r="AA13" s="167"/>
      <c r="AB13" s="167"/>
    </row>
    <row r="14" spans="1:28" s="168" customFormat="1" ht="78" customHeight="1">
      <c r="A14" s="152" t="s">
        <v>85</v>
      </c>
      <c r="B14" s="152" t="s">
        <v>34</v>
      </c>
      <c r="C14" s="152" t="s">
        <v>107</v>
      </c>
      <c r="D14" s="141">
        <v>0.88</v>
      </c>
      <c r="E14" s="147" t="s">
        <v>85</v>
      </c>
      <c r="F14" s="147" t="s">
        <v>34</v>
      </c>
      <c r="G14" s="147" t="s">
        <v>107</v>
      </c>
      <c r="H14" s="169">
        <v>0.96</v>
      </c>
      <c r="I14" s="192">
        <f t="shared" si="0"/>
        <v>0.91999999999999993</v>
      </c>
      <c r="J14" s="170" t="s">
        <v>558</v>
      </c>
      <c r="K14" s="171" t="s">
        <v>751</v>
      </c>
      <c r="L14" s="147" t="s">
        <v>648</v>
      </c>
      <c r="M14" s="172" t="s">
        <v>34</v>
      </c>
      <c r="N14" s="172" t="s">
        <v>639</v>
      </c>
      <c r="O14" s="147" t="s">
        <v>107</v>
      </c>
      <c r="P14" s="173">
        <v>0.8</v>
      </c>
      <c r="Q14" s="171" t="s">
        <v>108</v>
      </c>
      <c r="R14" s="174">
        <v>0.91999999999999993</v>
      </c>
      <c r="S14" s="171" t="s">
        <v>674</v>
      </c>
      <c r="T14" s="175"/>
      <c r="U14" s="148" t="s">
        <v>758</v>
      </c>
      <c r="V14" s="153" t="s">
        <v>564</v>
      </c>
      <c r="W14" s="167"/>
      <c r="X14" s="167"/>
      <c r="Y14" s="167"/>
      <c r="Z14" s="167"/>
      <c r="AA14" s="167"/>
      <c r="AB14" s="167"/>
    </row>
    <row r="15" spans="1:28" s="168" customFormat="1" ht="78" customHeight="1">
      <c r="A15" s="152" t="s">
        <v>114</v>
      </c>
      <c r="B15" s="152" t="s">
        <v>34</v>
      </c>
      <c r="C15" s="152" t="s">
        <v>122</v>
      </c>
      <c r="D15" s="141">
        <v>0.73</v>
      </c>
      <c r="E15" s="147" t="s">
        <v>114</v>
      </c>
      <c r="F15" s="147" t="s">
        <v>34</v>
      </c>
      <c r="G15" s="147" t="s">
        <v>122</v>
      </c>
      <c r="H15" s="169">
        <v>0.9</v>
      </c>
      <c r="I15" s="192">
        <f t="shared" si="0"/>
        <v>0.81499999999999995</v>
      </c>
      <c r="J15" s="170" t="s">
        <v>558</v>
      </c>
      <c r="K15" s="171" t="s">
        <v>751</v>
      </c>
      <c r="L15" s="147" t="s">
        <v>649</v>
      </c>
      <c r="M15" s="172" t="s">
        <v>34</v>
      </c>
      <c r="N15" s="172" t="s">
        <v>641</v>
      </c>
      <c r="O15" s="147" t="s">
        <v>122</v>
      </c>
      <c r="P15" s="173">
        <v>0.73</v>
      </c>
      <c r="Q15" s="171" t="s">
        <v>123</v>
      </c>
      <c r="R15" s="174">
        <v>0.81499999999999995</v>
      </c>
      <c r="S15" s="171" t="s">
        <v>675</v>
      </c>
      <c r="T15" s="175"/>
      <c r="U15" s="148" t="s">
        <v>759</v>
      </c>
      <c r="V15" s="153" t="s">
        <v>565</v>
      </c>
      <c r="W15" s="167"/>
      <c r="X15" s="167"/>
      <c r="Y15" s="167"/>
      <c r="Z15" s="167"/>
      <c r="AA15" s="167"/>
      <c r="AB15" s="167"/>
    </row>
    <row r="16" spans="1:28" s="168" customFormat="1" ht="78" customHeight="1">
      <c r="A16" s="152" t="s">
        <v>114</v>
      </c>
      <c r="B16" s="152" t="s">
        <v>86</v>
      </c>
      <c r="C16" s="152" t="s">
        <v>129</v>
      </c>
      <c r="D16" s="141">
        <v>0.87593984962406013</v>
      </c>
      <c r="E16" s="147" t="s">
        <v>114</v>
      </c>
      <c r="F16" s="147" t="s">
        <v>86</v>
      </c>
      <c r="G16" s="147" t="s">
        <v>129</v>
      </c>
      <c r="H16" s="169">
        <v>0.92</v>
      </c>
      <c r="I16" s="192">
        <f t="shared" si="0"/>
        <v>0.89796992481203008</v>
      </c>
      <c r="J16" s="170" t="s">
        <v>558</v>
      </c>
      <c r="K16" s="171" t="s">
        <v>751</v>
      </c>
      <c r="L16" s="147" t="s">
        <v>649</v>
      </c>
      <c r="M16" s="172" t="s">
        <v>86</v>
      </c>
      <c r="N16" s="172" t="s">
        <v>641</v>
      </c>
      <c r="O16" s="147" t="s">
        <v>129</v>
      </c>
      <c r="P16" s="173">
        <v>0.9</v>
      </c>
      <c r="Q16" s="171" t="s">
        <v>130</v>
      </c>
      <c r="R16" s="174">
        <v>0.89796992481203008</v>
      </c>
      <c r="S16" s="171" t="s">
        <v>677</v>
      </c>
      <c r="T16" s="175"/>
      <c r="U16" s="148" t="s">
        <v>760</v>
      </c>
      <c r="V16" s="153" t="s">
        <v>566</v>
      </c>
      <c r="W16" s="167"/>
      <c r="X16" s="167"/>
      <c r="Y16" s="167"/>
      <c r="Z16" s="167"/>
      <c r="AA16" s="167"/>
      <c r="AB16" s="167"/>
    </row>
    <row r="17" spans="1:28" s="168" customFormat="1" ht="78" customHeight="1">
      <c r="A17" s="152" t="s">
        <v>114</v>
      </c>
      <c r="B17" s="152" t="s">
        <v>43</v>
      </c>
      <c r="C17" s="152" t="s">
        <v>134</v>
      </c>
      <c r="D17" s="141">
        <v>0.87593984962406013</v>
      </c>
      <c r="E17" s="147" t="s">
        <v>114</v>
      </c>
      <c r="F17" s="147" t="s">
        <v>43</v>
      </c>
      <c r="G17" s="147" t="s">
        <v>134</v>
      </c>
      <c r="H17" s="169">
        <v>0.97916666666666663</v>
      </c>
      <c r="I17" s="192">
        <f t="shared" si="0"/>
        <v>0.92755325814536338</v>
      </c>
      <c r="J17" s="170" t="s">
        <v>558</v>
      </c>
      <c r="K17" s="171" t="s">
        <v>751</v>
      </c>
      <c r="L17" s="147" t="s">
        <v>649</v>
      </c>
      <c r="M17" s="172" t="s">
        <v>43</v>
      </c>
      <c r="N17" s="172" t="s">
        <v>642</v>
      </c>
      <c r="O17" s="147" t="s">
        <v>134</v>
      </c>
      <c r="P17" s="173">
        <v>0.9</v>
      </c>
      <c r="Q17" s="171" t="s">
        <v>135</v>
      </c>
      <c r="R17" s="174">
        <v>0.92755325814536338</v>
      </c>
      <c r="S17" s="171" t="s">
        <v>676</v>
      </c>
      <c r="T17" s="175"/>
      <c r="U17" s="148" t="s">
        <v>761</v>
      </c>
      <c r="V17" s="153" t="s">
        <v>566</v>
      </c>
      <c r="W17" s="167"/>
      <c r="X17" s="167"/>
      <c r="Y17" s="167"/>
      <c r="Z17" s="167"/>
      <c r="AA17" s="167"/>
      <c r="AB17" s="167"/>
    </row>
    <row r="18" spans="1:28" s="168" customFormat="1" ht="19.5" customHeight="1">
      <c r="A18" s="152" t="s">
        <v>139</v>
      </c>
      <c r="B18" s="152" t="s">
        <v>43</v>
      </c>
      <c r="C18" s="152" t="s">
        <v>140</v>
      </c>
      <c r="D18" s="141">
        <v>1</v>
      </c>
      <c r="E18" s="147" t="s">
        <v>139</v>
      </c>
      <c r="F18" s="147" t="s">
        <v>43</v>
      </c>
      <c r="G18" s="147" t="s">
        <v>140</v>
      </c>
      <c r="H18" s="169">
        <v>1</v>
      </c>
      <c r="I18" s="192">
        <f t="shared" si="0"/>
        <v>1</v>
      </c>
      <c r="J18" s="170" t="s">
        <v>558</v>
      </c>
      <c r="K18" s="171" t="s">
        <v>751</v>
      </c>
      <c r="L18" s="147" t="s">
        <v>650</v>
      </c>
      <c r="M18" s="172" t="s">
        <v>43</v>
      </c>
      <c r="N18" s="172" t="s">
        <v>641</v>
      </c>
      <c r="O18" s="147" t="s">
        <v>140</v>
      </c>
      <c r="P18" s="169">
        <v>0.1</v>
      </c>
      <c r="Q18" s="171" t="s">
        <v>141</v>
      </c>
      <c r="R18" s="174">
        <v>1</v>
      </c>
      <c r="S18" s="175" t="s">
        <v>678</v>
      </c>
      <c r="T18" s="175"/>
      <c r="U18" s="148" t="s">
        <v>762</v>
      </c>
      <c r="V18" s="153" t="s">
        <v>567</v>
      </c>
      <c r="W18" s="167"/>
      <c r="X18" s="167"/>
      <c r="Y18" s="167"/>
      <c r="Z18" s="167"/>
      <c r="AA18" s="167"/>
      <c r="AB18" s="167"/>
    </row>
    <row r="19" spans="1:28" s="168" customFormat="1" ht="38.25" customHeight="1">
      <c r="A19" s="152" t="s">
        <v>139</v>
      </c>
      <c r="B19" s="152" t="s">
        <v>43</v>
      </c>
      <c r="C19" s="152" t="s">
        <v>147</v>
      </c>
      <c r="D19" s="141">
        <v>1</v>
      </c>
      <c r="E19" s="147" t="s">
        <v>139</v>
      </c>
      <c r="F19" s="147" t="s">
        <v>43</v>
      </c>
      <c r="G19" s="147" t="s">
        <v>147</v>
      </c>
      <c r="H19" s="169">
        <v>0.93115519253208867</v>
      </c>
      <c r="I19" s="192">
        <f t="shared" si="0"/>
        <v>0.96557759626604434</v>
      </c>
      <c r="J19" s="170" t="s">
        <v>558</v>
      </c>
      <c r="K19" s="171" t="s">
        <v>751</v>
      </c>
      <c r="L19" s="147" t="s">
        <v>649</v>
      </c>
      <c r="M19" s="172" t="s">
        <v>43</v>
      </c>
      <c r="N19" s="172" t="s">
        <v>640</v>
      </c>
      <c r="O19" s="147" t="s">
        <v>147</v>
      </c>
      <c r="P19" s="169">
        <v>0.7</v>
      </c>
      <c r="Q19" s="171" t="s">
        <v>148</v>
      </c>
      <c r="R19" s="174">
        <v>0.96557759626604434</v>
      </c>
      <c r="S19" s="171" t="s">
        <v>679</v>
      </c>
      <c r="T19" s="175"/>
      <c r="U19" s="148" t="s">
        <v>763</v>
      </c>
      <c r="V19" s="153" t="s">
        <v>568</v>
      </c>
      <c r="W19" s="167"/>
      <c r="X19" s="167"/>
      <c r="Y19" s="167"/>
      <c r="Z19" s="167"/>
      <c r="AA19" s="167"/>
      <c r="AB19" s="167"/>
    </row>
    <row r="20" spans="1:28" s="168" customFormat="1" ht="78" customHeight="1">
      <c r="A20" s="152" t="s">
        <v>139</v>
      </c>
      <c r="B20" s="152" t="s">
        <v>43</v>
      </c>
      <c r="C20" s="152" t="s">
        <v>150</v>
      </c>
      <c r="D20" s="141">
        <v>1</v>
      </c>
      <c r="E20" s="147" t="s">
        <v>139</v>
      </c>
      <c r="F20" s="147" t="s">
        <v>43</v>
      </c>
      <c r="G20" s="147" t="s">
        <v>150</v>
      </c>
      <c r="H20" s="169">
        <v>0.95343014521782676</v>
      </c>
      <c r="I20" s="192">
        <f t="shared" si="0"/>
        <v>0.97671507260891333</v>
      </c>
      <c r="J20" s="170" t="s">
        <v>558</v>
      </c>
      <c r="K20" s="171" t="s">
        <v>751</v>
      </c>
      <c r="L20" s="147" t="s">
        <v>649</v>
      </c>
      <c r="M20" s="172" t="s">
        <v>43</v>
      </c>
      <c r="N20" s="170" t="s">
        <v>641</v>
      </c>
      <c r="O20" s="147" t="s">
        <v>150</v>
      </c>
      <c r="P20" s="169">
        <v>0.7</v>
      </c>
      <c r="Q20" s="171" t="s">
        <v>151</v>
      </c>
      <c r="R20" s="174">
        <v>0.97671507260891333</v>
      </c>
      <c r="S20" s="175" t="s">
        <v>680</v>
      </c>
      <c r="T20" s="175"/>
      <c r="U20" s="148" t="s">
        <v>764</v>
      </c>
      <c r="V20" s="153" t="s">
        <v>569</v>
      </c>
      <c r="W20" s="167"/>
      <c r="X20" s="167"/>
      <c r="Y20" s="167"/>
      <c r="Z20" s="167"/>
      <c r="AA20" s="167"/>
      <c r="AB20" s="167"/>
    </row>
    <row r="21" spans="1:28" s="168" customFormat="1" ht="78" customHeight="1">
      <c r="A21" s="152" t="s">
        <v>139</v>
      </c>
      <c r="B21" s="152" t="s">
        <v>43</v>
      </c>
      <c r="C21" s="152" t="s">
        <v>152</v>
      </c>
      <c r="D21" s="141">
        <v>1</v>
      </c>
      <c r="E21" s="147" t="s">
        <v>139</v>
      </c>
      <c r="F21" s="147" t="s">
        <v>43</v>
      </c>
      <c r="G21" s="147" t="s">
        <v>152</v>
      </c>
      <c r="H21" s="169">
        <v>1</v>
      </c>
      <c r="I21" s="192">
        <f t="shared" si="0"/>
        <v>1</v>
      </c>
      <c r="J21" s="170" t="s">
        <v>558</v>
      </c>
      <c r="K21" s="171" t="s">
        <v>751</v>
      </c>
      <c r="L21" s="147" t="s">
        <v>649</v>
      </c>
      <c r="M21" s="172" t="s">
        <v>43</v>
      </c>
      <c r="N21" s="170" t="s">
        <v>643</v>
      </c>
      <c r="O21" s="147" t="s">
        <v>152</v>
      </c>
      <c r="P21" s="169">
        <v>0.7</v>
      </c>
      <c r="Q21" s="171" t="s">
        <v>153</v>
      </c>
      <c r="R21" s="174">
        <v>1</v>
      </c>
      <c r="S21" s="171" t="s">
        <v>681</v>
      </c>
      <c r="T21" s="175"/>
      <c r="U21" s="148" t="s">
        <v>765</v>
      </c>
      <c r="V21" s="153" t="s">
        <v>570</v>
      </c>
      <c r="W21" s="167"/>
      <c r="X21" s="167"/>
      <c r="Y21" s="167"/>
      <c r="Z21" s="167"/>
      <c r="AA21" s="167"/>
      <c r="AB21" s="167"/>
    </row>
    <row r="22" spans="1:28" s="168" customFormat="1" ht="78" customHeight="1">
      <c r="A22" s="152" t="s">
        <v>157</v>
      </c>
      <c r="B22" s="152" t="s">
        <v>43</v>
      </c>
      <c r="C22" s="152" t="s">
        <v>158</v>
      </c>
      <c r="D22" s="141">
        <v>1</v>
      </c>
      <c r="E22" s="147" t="s">
        <v>157</v>
      </c>
      <c r="F22" s="147" t="s">
        <v>43</v>
      </c>
      <c r="G22" s="147" t="s">
        <v>158</v>
      </c>
      <c r="H22" s="169">
        <v>1</v>
      </c>
      <c r="I22" s="192">
        <f t="shared" si="0"/>
        <v>1</v>
      </c>
      <c r="J22" s="170" t="s">
        <v>558</v>
      </c>
      <c r="K22" s="171" t="s">
        <v>751</v>
      </c>
      <c r="L22" s="147" t="s">
        <v>651</v>
      </c>
      <c r="M22" s="172" t="s">
        <v>43</v>
      </c>
      <c r="N22" s="170" t="s">
        <v>644</v>
      </c>
      <c r="O22" s="147" t="s">
        <v>158</v>
      </c>
      <c r="P22" s="173">
        <v>1</v>
      </c>
      <c r="Q22" s="171" t="s">
        <v>159</v>
      </c>
      <c r="R22" s="174">
        <v>1</v>
      </c>
      <c r="S22" s="171" t="s">
        <v>682</v>
      </c>
      <c r="T22" s="175"/>
      <c r="U22" s="147" t="s">
        <v>503</v>
      </c>
      <c r="V22" s="153" t="s">
        <v>571</v>
      </c>
      <c r="W22" s="167"/>
      <c r="X22" s="167"/>
      <c r="Y22" s="167"/>
      <c r="Z22" s="167"/>
      <c r="AA22" s="167"/>
      <c r="AB22" s="167"/>
    </row>
    <row r="23" spans="1:28" s="168" customFormat="1" ht="78" customHeight="1">
      <c r="A23" s="152" t="s">
        <v>157</v>
      </c>
      <c r="B23" s="152" t="s">
        <v>86</v>
      </c>
      <c r="C23" s="152" t="s">
        <v>163</v>
      </c>
      <c r="D23" s="141">
        <v>1</v>
      </c>
      <c r="E23" s="147" t="s">
        <v>157</v>
      </c>
      <c r="F23" s="147" t="s">
        <v>86</v>
      </c>
      <c r="G23" s="147" t="s">
        <v>163</v>
      </c>
      <c r="H23" s="169">
        <v>1</v>
      </c>
      <c r="I23" s="192">
        <f t="shared" si="0"/>
        <v>1</v>
      </c>
      <c r="J23" s="170" t="s">
        <v>558</v>
      </c>
      <c r="K23" s="171" t="s">
        <v>751</v>
      </c>
      <c r="L23" s="147" t="s">
        <v>651</v>
      </c>
      <c r="M23" s="172" t="s">
        <v>86</v>
      </c>
      <c r="N23" s="170" t="s">
        <v>644</v>
      </c>
      <c r="O23" s="147" t="s">
        <v>163</v>
      </c>
      <c r="P23" s="173">
        <v>1</v>
      </c>
      <c r="Q23" s="171" t="s">
        <v>164</v>
      </c>
      <c r="R23" s="174">
        <v>1</v>
      </c>
      <c r="S23" s="177" t="s">
        <v>683</v>
      </c>
      <c r="T23" s="175"/>
      <c r="U23" s="147" t="s">
        <v>504</v>
      </c>
      <c r="V23" s="153" t="s">
        <v>572</v>
      </c>
      <c r="W23" s="167"/>
      <c r="X23" s="167"/>
      <c r="Y23" s="167"/>
      <c r="Z23" s="167"/>
      <c r="AA23" s="167"/>
      <c r="AB23" s="167"/>
    </row>
    <row r="24" spans="1:28" s="168" customFormat="1" ht="78" customHeight="1">
      <c r="A24" s="152" t="s">
        <v>157</v>
      </c>
      <c r="B24" s="152" t="s">
        <v>86</v>
      </c>
      <c r="C24" s="152" t="s">
        <v>165</v>
      </c>
      <c r="D24" s="141">
        <v>1</v>
      </c>
      <c r="E24" s="147" t="s">
        <v>157</v>
      </c>
      <c r="F24" s="147" t="s">
        <v>86</v>
      </c>
      <c r="G24" s="147" t="s">
        <v>165</v>
      </c>
      <c r="H24" s="169">
        <v>1</v>
      </c>
      <c r="I24" s="192">
        <f t="shared" si="0"/>
        <v>1</v>
      </c>
      <c r="J24" s="170" t="s">
        <v>558</v>
      </c>
      <c r="K24" s="171" t="s">
        <v>751</v>
      </c>
      <c r="L24" s="147" t="s">
        <v>651</v>
      </c>
      <c r="M24" s="172" t="s">
        <v>86</v>
      </c>
      <c r="N24" s="170" t="s">
        <v>644</v>
      </c>
      <c r="O24" s="147" t="s">
        <v>165</v>
      </c>
      <c r="P24" s="173">
        <v>1</v>
      </c>
      <c r="Q24" s="171" t="s">
        <v>166</v>
      </c>
      <c r="R24" s="174">
        <v>1</v>
      </c>
      <c r="S24" s="171" t="s">
        <v>684</v>
      </c>
      <c r="T24" s="175"/>
      <c r="U24" s="147" t="s">
        <v>504</v>
      </c>
      <c r="V24" s="153" t="s">
        <v>573</v>
      </c>
      <c r="W24" s="167"/>
      <c r="X24" s="167"/>
      <c r="Y24" s="167"/>
      <c r="Z24" s="167"/>
      <c r="AA24" s="167"/>
      <c r="AB24" s="167"/>
    </row>
    <row r="25" spans="1:28" s="168" customFormat="1" ht="78" customHeight="1">
      <c r="A25" s="152" t="s">
        <v>168</v>
      </c>
      <c r="B25" s="152" t="s">
        <v>43</v>
      </c>
      <c r="C25" s="152" t="s">
        <v>169</v>
      </c>
      <c r="D25" s="141">
        <v>1</v>
      </c>
      <c r="E25" s="147" t="s">
        <v>168</v>
      </c>
      <c r="F25" s="147" t="s">
        <v>43</v>
      </c>
      <c r="G25" s="147" t="s">
        <v>169</v>
      </c>
      <c r="H25" s="169">
        <v>1</v>
      </c>
      <c r="I25" s="192">
        <f t="shared" si="0"/>
        <v>1</v>
      </c>
      <c r="J25" s="170" t="s">
        <v>558</v>
      </c>
      <c r="K25" s="171" t="s">
        <v>751</v>
      </c>
      <c r="L25" s="147" t="s">
        <v>651</v>
      </c>
      <c r="M25" s="172" t="s">
        <v>43</v>
      </c>
      <c r="N25" s="170" t="s">
        <v>644</v>
      </c>
      <c r="O25" s="147" t="s">
        <v>169</v>
      </c>
      <c r="P25" s="173">
        <v>1</v>
      </c>
      <c r="Q25" s="171" t="s">
        <v>170</v>
      </c>
      <c r="R25" s="174">
        <v>1</v>
      </c>
      <c r="S25" s="178" t="s">
        <v>686</v>
      </c>
      <c r="T25" s="175"/>
      <c r="U25" s="148" t="s">
        <v>766</v>
      </c>
      <c r="V25" s="153" t="s">
        <v>574</v>
      </c>
      <c r="W25" s="167"/>
      <c r="X25" s="167"/>
      <c r="Y25" s="167"/>
      <c r="Z25" s="167"/>
      <c r="AA25" s="167"/>
      <c r="AB25" s="167"/>
    </row>
    <row r="26" spans="1:28" s="168" customFormat="1" ht="78" customHeight="1">
      <c r="A26" s="152" t="s">
        <v>168</v>
      </c>
      <c r="B26" s="152" t="s">
        <v>43</v>
      </c>
      <c r="C26" s="152" t="s">
        <v>175</v>
      </c>
      <c r="D26" s="141">
        <v>1</v>
      </c>
      <c r="E26" s="147" t="s">
        <v>168</v>
      </c>
      <c r="F26" s="147" t="s">
        <v>43</v>
      </c>
      <c r="G26" s="147" t="s">
        <v>175</v>
      </c>
      <c r="H26" s="169">
        <v>1</v>
      </c>
      <c r="I26" s="192">
        <f t="shared" si="0"/>
        <v>1</v>
      </c>
      <c r="J26" s="170" t="s">
        <v>558</v>
      </c>
      <c r="K26" s="171" t="s">
        <v>751</v>
      </c>
      <c r="L26" s="147" t="s">
        <v>651</v>
      </c>
      <c r="M26" s="172" t="s">
        <v>43</v>
      </c>
      <c r="N26" s="172" t="s">
        <v>640</v>
      </c>
      <c r="O26" s="147" t="s">
        <v>175</v>
      </c>
      <c r="P26" s="173">
        <v>1</v>
      </c>
      <c r="Q26" s="171" t="s">
        <v>176</v>
      </c>
      <c r="R26" s="174">
        <v>1</v>
      </c>
      <c r="S26" s="178" t="s">
        <v>687</v>
      </c>
      <c r="T26" s="175"/>
      <c r="U26" s="148" t="s">
        <v>767</v>
      </c>
      <c r="V26" s="153" t="s">
        <v>575</v>
      </c>
      <c r="W26" s="167"/>
      <c r="X26" s="167"/>
      <c r="Y26" s="167"/>
      <c r="Z26" s="167"/>
      <c r="AA26" s="167"/>
      <c r="AB26" s="167"/>
    </row>
    <row r="27" spans="1:28" s="168" customFormat="1" ht="78" customHeight="1">
      <c r="A27" s="152" t="s">
        <v>168</v>
      </c>
      <c r="B27" s="152" t="s">
        <v>43</v>
      </c>
      <c r="C27" s="152" t="s">
        <v>179</v>
      </c>
      <c r="D27" s="141">
        <v>1</v>
      </c>
      <c r="E27" s="147" t="s">
        <v>168</v>
      </c>
      <c r="F27" s="147" t="s">
        <v>43</v>
      </c>
      <c r="G27" s="147" t="s">
        <v>179</v>
      </c>
      <c r="H27" s="169">
        <v>1</v>
      </c>
      <c r="I27" s="192">
        <f t="shared" si="0"/>
        <v>1</v>
      </c>
      <c r="J27" s="170" t="s">
        <v>558</v>
      </c>
      <c r="K27" s="171" t="s">
        <v>751</v>
      </c>
      <c r="L27" s="147" t="s">
        <v>651</v>
      </c>
      <c r="M27" s="172" t="s">
        <v>43</v>
      </c>
      <c r="N27" s="170" t="s">
        <v>644</v>
      </c>
      <c r="O27" s="147" t="s">
        <v>179</v>
      </c>
      <c r="P27" s="173">
        <v>1</v>
      </c>
      <c r="Q27" s="171" t="s">
        <v>180</v>
      </c>
      <c r="R27" s="174">
        <v>1</v>
      </c>
      <c r="S27" s="178" t="s">
        <v>688</v>
      </c>
      <c r="T27" s="175"/>
      <c r="U27" s="147" t="s">
        <v>181</v>
      </c>
      <c r="V27" s="153" t="s">
        <v>576</v>
      </c>
      <c r="W27" s="167"/>
      <c r="X27" s="167"/>
      <c r="Y27" s="167"/>
      <c r="Z27" s="167"/>
      <c r="AA27" s="167"/>
      <c r="AB27" s="167"/>
    </row>
    <row r="28" spans="1:28" s="168" customFormat="1" ht="231">
      <c r="A28" s="152" t="s">
        <v>168</v>
      </c>
      <c r="B28" s="152" t="s">
        <v>43</v>
      </c>
      <c r="C28" s="152" t="s">
        <v>182</v>
      </c>
      <c r="D28" s="141">
        <v>1</v>
      </c>
      <c r="E28" s="147" t="s">
        <v>168</v>
      </c>
      <c r="F28" s="147" t="s">
        <v>43</v>
      </c>
      <c r="G28" s="147" t="s">
        <v>182</v>
      </c>
      <c r="H28" s="169">
        <v>1</v>
      </c>
      <c r="I28" s="192">
        <f t="shared" si="0"/>
        <v>1</v>
      </c>
      <c r="J28" s="170" t="s">
        <v>558</v>
      </c>
      <c r="K28" s="171" t="s">
        <v>751</v>
      </c>
      <c r="L28" s="147" t="s">
        <v>652</v>
      </c>
      <c r="M28" s="172" t="s">
        <v>43</v>
      </c>
      <c r="N28" s="172" t="s">
        <v>643</v>
      </c>
      <c r="O28" s="147" t="s">
        <v>182</v>
      </c>
      <c r="P28" s="173">
        <v>1</v>
      </c>
      <c r="Q28" s="171" t="s">
        <v>183</v>
      </c>
      <c r="R28" s="174">
        <v>1</v>
      </c>
      <c r="S28" s="178" t="s">
        <v>689</v>
      </c>
      <c r="T28" s="175"/>
      <c r="U28" s="147" t="s">
        <v>505</v>
      </c>
      <c r="V28" s="153" t="s">
        <v>577</v>
      </c>
      <c r="W28" s="167"/>
      <c r="X28" s="167"/>
      <c r="Y28" s="167"/>
      <c r="Z28" s="167"/>
      <c r="AA28" s="167"/>
      <c r="AB28" s="167"/>
    </row>
    <row r="29" spans="1:28" s="168" customFormat="1" ht="181.5">
      <c r="A29" s="152" t="s">
        <v>168</v>
      </c>
      <c r="B29" s="152" t="s">
        <v>43</v>
      </c>
      <c r="C29" s="152" t="s">
        <v>185</v>
      </c>
      <c r="D29" s="141">
        <v>1</v>
      </c>
      <c r="E29" s="147" t="s">
        <v>168</v>
      </c>
      <c r="F29" s="147" t="s">
        <v>43</v>
      </c>
      <c r="G29" s="147" t="s">
        <v>185</v>
      </c>
      <c r="H29" s="169">
        <v>1</v>
      </c>
      <c r="I29" s="192">
        <f t="shared" si="0"/>
        <v>1</v>
      </c>
      <c r="J29" s="170" t="s">
        <v>558</v>
      </c>
      <c r="K29" s="171" t="s">
        <v>751</v>
      </c>
      <c r="L29" s="147" t="s">
        <v>651</v>
      </c>
      <c r="M29" s="172" t="s">
        <v>43</v>
      </c>
      <c r="N29" s="170" t="s">
        <v>644</v>
      </c>
      <c r="O29" s="147" t="s">
        <v>185</v>
      </c>
      <c r="P29" s="173">
        <v>1</v>
      </c>
      <c r="Q29" s="171" t="s">
        <v>186</v>
      </c>
      <c r="R29" s="174">
        <v>1</v>
      </c>
      <c r="S29" s="178" t="s">
        <v>690</v>
      </c>
      <c r="T29" s="175"/>
      <c r="U29" s="147" t="s">
        <v>190</v>
      </c>
      <c r="V29" s="153" t="s">
        <v>578</v>
      </c>
      <c r="W29" s="167"/>
      <c r="X29" s="167"/>
      <c r="Y29" s="167"/>
      <c r="Z29" s="167"/>
      <c r="AA29" s="167"/>
      <c r="AB29" s="167"/>
    </row>
    <row r="30" spans="1:28" s="168" customFormat="1" ht="79.5" customHeight="1">
      <c r="A30" s="152" t="s">
        <v>168</v>
      </c>
      <c r="B30" s="152" t="s">
        <v>43</v>
      </c>
      <c r="C30" s="152" t="s">
        <v>194</v>
      </c>
      <c r="D30" s="141">
        <v>1</v>
      </c>
      <c r="E30" s="147" t="s">
        <v>168</v>
      </c>
      <c r="F30" s="147" t="s">
        <v>43</v>
      </c>
      <c r="G30" s="147" t="s">
        <v>194</v>
      </c>
      <c r="H30" s="169">
        <v>1</v>
      </c>
      <c r="I30" s="192">
        <f t="shared" si="0"/>
        <v>1</v>
      </c>
      <c r="J30" s="170" t="s">
        <v>558</v>
      </c>
      <c r="K30" s="171" t="s">
        <v>751</v>
      </c>
      <c r="L30" s="147" t="s">
        <v>653</v>
      </c>
      <c r="M30" s="172" t="s">
        <v>43</v>
      </c>
      <c r="N30" s="172" t="s">
        <v>640</v>
      </c>
      <c r="O30" s="147" t="s">
        <v>194</v>
      </c>
      <c r="P30" s="173">
        <v>1</v>
      </c>
      <c r="Q30" s="171" t="s">
        <v>195</v>
      </c>
      <c r="R30" s="174">
        <v>1</v>
      </c>
      <c r="S30" s="178" t="s">
        <v>691</v>
      </c>
      <c r="T30" s="175"/>
      <c r="U30" s="147" t="s">
        <v>199</v>
      </c>
      <c r="V30" s="153" t="s">
        <v>579</v>
      </c>
      <c r="W30" s="167"/>
      <c r="X30" s="167"/>
      <c r="Y30" s="167"/>
      <c r="Z30" s="167"/>
      <c r="AA30" s="167"/>
      <c r="AB30" s="167"/>
    </row>
    <row r="31" spans="1:28" s="168" customFormat="1" ht="64.5" customHeight="1">
      <c r="A31" s="152" t="s">
        <v>168</v>
      </c>
      <c r="B31" s="152" t="s">
        <v>43</v>
      </c>
      <c r="C31" s="152" t="s">
        <v>200</v>
      </c>
      <c r="D31" s="141">
        <v>1</v>
      </c>
      <c r="E31" s="147" t="s">
        <v>168</v>
      </c>
      <c r="F31" s="147" t="s">
        <v>43</v>
      </c>
      <c r="G31" s="147" t="s">
        <v>200</v>
      </c>
      <c r="H31" s="169">
        <v>1</v>
      </c>
      <c r="I31" s="192">
        <f t="shared" si="0"/>
        <v>1</v>
      </c>
      <c r="J31" s="170" t="s">
        <v>558</v>
      </c>
      <c r="K31" s="171" t="s">
        <v>751</v>
      </c>
      <c r="L31" s="147" t="s">
        <v>651</v>
      </c>
      <c r="M31" s="172" t="s">
        <v>43</v>
      </c>
      <c r="N31" s="170" t="s">
        <v>644</v>
      </c>
      <c r="O31" s="147" t="s">
        <v>200</v>
      </c>
      <c r="P31" s="173">
        <v>1</v>
      </c>
      <c r="Q31" s="171" t="s">
        <v>201</v>
      </c>
      <c r="R31" s="174">
        <v>1</v>
      </c>
      <c r="S31" s="178" t="s">
        <v>692</v>
      </c>
      <c r="T31" s="175"/>
      <c r="U31" s="147" t="s">
        <v>205</v>
      </c>
      <c r="V31" s="153" t="s">
        <v>580</v>
      </c>
      <c r="W31" s="167"/>
      <c r="X31" s="167"/>
      <c r="Y31" s="167"/>
      <c r="Z31" s="167"/>
      <c r="AA31" s="167"/>
      <c r="AB31" s="167"/>
    </row>
    <row r="32" spans="1:28" s="168" customFormat="1" ht="214.5">
      <c r="A32" s="152" t="s">
        <v>207</v>
      </c>
      <c r="B32" s="152" t="s">
        <v>43</v>
      </c>
      <c r="C32" s="152" t="s">
        <v>208</v>
      </c>
      <c r="D32" s="141">
        <v>1</v>
      </c>
      <c r="E32" s="147" t="s">
        <v>207</v>
      </c>
      <c r="F32" s="147" t="s">
        <v>43</v>
      </c>
      <c r="G32" s="147" t="s">
        <v>208</v>
      </c>
      <c r="H32" s="169">
        <v>1</v>
      </c>
      <c r="I32" s="192">
        <f t="shared" si="0"/>
        <v>1</v>
      </c>
      <c r="J32" s="170" t="s">
        <v>558</v>
      </c>
      <c r="K32" s="171" t="s">
        <v>751</v>
      </c>
      <c r="L32" s="147" t="s">
        <v>651</v>
      </c>
      <c r="M32" s="172" t="s">
        <v>43</v>
      </c>
      <c r="N32" s="170" t="s">
        <v>641</v>
      </c>
      <c r="O32" s="147" t="s">
        <v>208</v>
      </c>
      <c r="P32" s="173">
        <v>1</v>
      </c>
      <c r="Q32" s="171" t="s">
        <v>209</v>
      </c>
      <c r="R32" s="174">
        <v>1</v>
      </c>
      <c r="S32" s="178" t="s">
        <v>693</v>
      </c>
      <c r="T32" s="175"/>
      <c r="U32" s="147" t="s">
        <v>211</v>
      </c>
      <c r="V32" s="153" t="s">
        <v>581</v>
      </c>
      <c r="W32" s="167"/>
      <c r="X32" s="167"/>
      <c r="Y32" s="167"/>
      <c r="Z32" s="167"/>
      <c r="AA32" s="167"/>
      <c r="AB32" s="167"/>
    </row>
    <row r="33" spans="1:28" s="168" customFormat="1" ht="64.5" customHeight="1">
      <c r="A33" s="152" t="s">
        <v>207</v>
      </c>
      <c r="B33" s="152" t="s">
        <v>34</v>
      </c>
      <c r="C33" s="152" t="s">
        <v>214</v>
      </c>
      <c r="D33" s="141">
        <v>0.97</v>
      </c>
      <c r="E33" s="147" t="s">
        <v>207</v>
      </c>
      <c r="F33" s="147" t="s">
        <v>34</v>
      </c>
      <c r="G33" s="147" t="s">
        <v>214</v>
      </c>
      <c r="H33" s="169">
        <v>1</v>
      </c>
      <c r="I33" s="192">
        <f t="shared" si="0"/>
        <v>0.98499999999999999</v>
      </c>
      <c r="J33" s="170" t="s">
        <v>558</v>
      </c>
      <c r="K33" s="171" t="s">
        <v>751</v>
      </c>
      <c r="L33" s="147" t="s">
        <v>653</v>
      </c>
      <c r="M33" s="172" t="s">
        <v>34</v>
      </c>
      <c r="N33" s="170" t="s">
        <v>664</v>
      </c>
      <c r="O33" s="147" t="s">
        <v>214</v>
      </c>
      <c r="P33" s="173">
        <v>1</v>
      </c>
      <c r="Q33" s="171" t="s">
        <v>215</v>
      </c>
      <c r="R33" s="174">
        <v>0.98499999999999999</v>
      </c>
      <c r="S33" s="178" t="s">
        <v>694</v>
      </c>
      <c r="T33" s="175"/>
      <c r="U33" s="148" t="s">
        <v>768</v>
      </c>
      <c r="V33" s="153" t="s">
        <v>582</v>
      </c>
      <c r="W33" s="167"/>
      <c r="X33" s="167"/>
      <c r="Y33" s="167"/>
      <c r="Z33" s="167"/>
      <c r="AA33" s="167"/>
      <c r="AB33" s="167"/>
    </row>
    <row r="34" spans="1:28" s="168" customFormat="1" ht="72" customHeight="1">
      <c r="A34" s="152" t="s">
        <v>207</v>
      </c>
      <c r="B34" s="152" t="s">
        <v>86</v>
      </c>
      <c r="C34" s="152" t="s">
        <v>218</v>
      </c>
      <c r="D34" s="141">
        <v>1</v>
      </c>
      <c r="E34" s="147" t="s">
        <v>207</v>
      </c>
      <c r="F34" s="147" t="s">
        <v>86</v>
      </c>
      <c r="G34" s="147" t="s">
        <v>218</v>
      </c>
      <c r="H34" s="176" t="s">
        <v>78</v>
      </c>
      <c r="I34" s="192">
        <f t="shared" si="0"/>
        <v>1</v>
      </c>
      <c r="J34" s="170" t="s">
        <v>558</v>
      </c>
      <c r="K34" s="171" t="s">
        <v>751</v>
      </c>
      <c r="L34" s="147" t="s">
        <v>653</v>
      </c>
      <c r="M34" s="172" t="s">
        <v>86</v>
      </c>
      <c r="N34" s="170" t="s">
        <v>664</v>
      </c>
      <c r="O34" s="147" t="s">
        <v>218</v>
      </c>
      <c r="P34" s="173">
        <v>1</v>
      </c>
      <c r="Q34" s="171" t="s">
        <v>219</v>
      </c>
      <c r="R34" s="174">
        <v>1</v>
      </c>
      <c r="S34" s="178" t="s">
        <v>695</v>
      </c>
      <c r="T34" s="175"/>
      <c r="U34" s="148" t="s">
        <v>769</v>
      </c>
      <c r="V34" s="153" t="s">
        <v>583</v>
      </c>
      <c r="W34" s="167"/>
      <c r="X34" s="167"/>
      <c r="Y34" s="167"/>
      <c r="Z34" s="167"/>
      <c r="AA34" s="167"/>
      <c r="AB34" s="167"/>
    </row>
    <row r="35" spans="1:28" s="168" customFormat="1" ht="34.5" customHeight="1">
      <c r="A35" s="152" t="s">
        <v>207</v>
      </c>
      <c r="B35" s="152" t="s">
        <v>34</v>
      </c>
      <c r="C35" s="152" t="s">
        <v>221</v>
      </c>
      <c r="D35" s="141">
        <v>1</v>
      </c>
      <c r="E35" s="147" t="s">
        <v>207</v>
      </c>
      <c r="F35" s="147" t="s">
        <v>34</v>
      </c>
      <c r="G35" s="147" t="s">
        <v>221</v>
      </c>
      <c r="H35" s="169">
        <v>1</v>
      </c>
      <c r="I35" s="192">
        <f t="shared" si="0"/>
        <v>1</v>
      </c>
      <c r="J35" s="170" t="s">
        <v>558</v>
      </c>
      <c r="K35" s="171" t="s">
        <v>751</v>
      </c>
      <c r="L35" s="147" t="s">
        <v>653</v>
      </c>
      <c r="M35" s="172" t="s">
        <v>34</v>
      </c>
      <c r="N35" s="170" t="s">
        <v>664</v>
      </c>
      <c r="O35" s="147" t="s">
        <v>221</v>
      </c>
      <c r="P35" s="173">
        <v>1</v>
      </c>
      <c r="Q35" s="171" t="s">
        <v>222</v>
      </c>
      <c r="R35" s="174">
        <v>1</v>
      </c>
      <c r="S35" s="178" t="s">
        <v>696</v>
      </c>
      <c r="T35" s="175"/>
      <c r="U35" s="148" t="s">
        <v>770</v>
      </c>
      <c r="V35" s="153" t="s">
        <v>584</v>
      </c>
      <c r="W35" s="167"/>
      <c r="X35" s="167"/>
      <c r="Y35" s="167"/>
      <c r="Z35" s="167"/>
      <c r="AA35" s="167"/>
      <c r="AB35" s="167"/>
    </row>
    <row r="36" spans="1:28" s="168" customFormat="1" ht="45.75" customHeight="1">
      <c r="A36" s="152" t="s">
        <v>207</v>
      </c>
      <c r="B36" s="152" t="s">
        <v>34</v>
      </c>
      <c r="C36" s="152" t="s">
        <v>224</v>
      </c>
      <c r="D36" s="141">
        <v>1</v>
      </c>
      <c r="E36" s="147" t="s">
        <v>207</v>
      </c>
      <c r="F36" s="147" t="s">
        <v>34</v>
      </c>
      <c r="G36" s="147" t="s">
        <v>224</v>
      </c>
      <c r="H36" s="169">
        <v>1</v>
      </c>
      <c r="I36" s="192">
        <f t="shared" si="0"/>
        <v>1</v>
      </c>
      <c r="J36" s="170" t="s">
        <v>558</v>
      </c>
      <c r="K36" s="171" t="s">
        <v>751</v>
      </c>
      <c r="L36" s="147" t="s">
        <v>653</v>
      </c>
      <c r="M36" s="172" t="s">
        <v>34</v>
      </c>
      <c r="N36" s="170" t="s">
        <v>643</v>
      </c>
      <c r="O36" s="147" t="s">
        <v>224</v>
      </c>
      <c r="P36" s="173">
        <v>1</v>
      </c>
      <c r="Q36" s="171" t="s">
        <v>225</v>
      </c>
      <c r="R36" s="174">
        <v>1</v>
      </c>
      <c r="S36" s="178" t="s">
        <v>697</v>
      </c>
      <c r="T36" s="175"/>
      <c r="U36" s="148" t="s">
        <v>771</v>
      </c>
      <c r="V36" s="153" t="s">
        <v>585</v>
      </c>
      <c r="W36" s="167"/>
      <c r="X36" s="167"/>
      <c r="Y36" s="167"/>
      <c r="Z36" s="167"/>
      <c r="AA36" s="167"/>
      <c r="AB36" s="167"/>
    </row>
    <row r="37" spans="1:28" s="168" customFormat="1" ht="52.5" customHeight="1">
      <c r="A37" s="152" t="s">
        <v>207</v>
      </c>
      <c r="B37" s="152" t="s">
        <v>43</v>
      </c>
      <c r="C37" s="152" t="s">
        <v>227</v>
      </c>
      <c r="D37" s="141" t="s">
        <v>78</v>
      </c>
      <c r="E37" s="147" t="s">
        <v>207</v>
      </c>
      <c r="F37" s="147" t="s">
        <v>43</v>
      </c>
      <c r="G37" s="147" t="s">
        <v>227</v>
      </c>
      <c r="H37" s="169">
        <v>1</v>
      </c>
      <c r="I37" s="192">
        <f t="shared" si="0"/>
        <v>1</v>
      </c>
      <c r="J37" s="170" t="s">
        <v>558</v>
      </c>
      <c r="K37" s="171" t="s">
        <v>751</v>
      </c>
      <c r="L37" s="147" t="s">
        <v>653</v>
      </c>
      <c r="M37" s="172" t="s">
        <v>43</v>
      </c>
      <c r="N37" s="170" t="s">
        <v>664</v>
      </c>
      <c r="O37" s="147" t="s">
        <v>227</v>
      </c>
      <c r="P37" s="173">
        <v>1</v>
      </c>
      <c r="Q37" s="171" t="s">
        <v>228</v>
      </c>
      <c r="R37" s="174">
        <v>1</v>
      </c>
      <c r="S37" s="178" t="s">
        <v>698</v>
      </c>
      <c r="T37" s="175"/>
      <c r="U37" s="148" t="s">
        <v>772</v>
      </c>
      <c r="V37" s="153" t="s">
        <v>586</v>
      </c>
      <c r="W37" s="167"/>
      <c r="X37" s="167"/>
      <c r="Y37" s="167"/>
      <c r="Z37" s="167"/>
      <c r="AA37" s="167"/>
      <c r="AB37" s="167"/>
    </row>
    <row r="38" spans="1:28" s="168" customFormat="1" ht="87" customHeight="1">
      <c r="A38" s="152" t="s">
        <v>207</v>
      </c>
      <c r="B38" s="152" t="s">
        <v>43</v>
      </c>
      <c r="C38" s="152" t="s">
        <v>230</v>
      </c>
      <c r="D38" s="141">
        <v>1</v>
      </c>
      <c r="E38" s="147" t="s">
        <v>207</v>
      </c>
      <c r="F38" s="147" t="s">
        <v>43</v>
      </c>
      <c r="G38" s="147" t="s">
        <v>230</v>
      </c>
      <c r="H38" s="169">
        <v>1</v>
      </c>
      <c r="I38" s="192">
        <f t="shared" si="0"/>
        <v>1</v>
      </c>
      <c r="J38" s="170" t="s">
        <v>558</v>
      </c>
      <c r="K38" s="171" t="s">
        <v>751</v>
      </c>
      <c r="L38" s="147" t="s">
        <v>653</v>
      </c>
      <c r="M38" s="172" t="s">
        <v>43</v>
      </c>
      <c r="N38" s="170" t="s">
        <v>664</v>
      </c>
      <c r="O38" s="147" t="s">
        <v>230</v>
      </c>
      <c r="P38" s="173">
        <v>1</v>
      </c>
      <c r="Q38" s="171" t="s">
        <v>231</v>
      </c>
      <c r="R38" s="174">
        <v>1</v>
      </c>
      <c r="S38" s="178" t="s">
        <v>699</v>
      </c>
      <c r="T38" s="175"/>
      <c r="U38" s="148" t="s">
        <v>773</v>
      </c>
      <c r="V38" s="154" t="s">
        <v>587</v>
      </c>
      <c r="W38" s="167"/>
      <c r="X38" s="167"/>
      <c r="Y38" s="167"/>
      <c r="Z38" s="167"/>
      <c r="AA38" s="167"/>
      <c r="AB38" s="167"/>
    </row>
    <row r="39" spans="1:28" s="168" customFormat="1" ht="90.75" customHeight="1">
      <c r="A39" s="152" t="s">
        <v>207</v>
      </c>
      <c r="B39" s="152" t="s">
        <v>43</v>
      </c>
      <c r="C39" s="152" t="s">
        <v>232</v>
      </c>
      <c r="D39" s="141" t="s">
        <v>78</v>
      </c>
      <c r="E39" s="147" t="s">
        <v>207</v>
      </c>
      <c r="F39" s="147" t="s">
        <v>43</v>
      </c>
      <c r="G39" s="147" t="s">
        <v>232</v>
      </c>
      <c r="H39" s="169">
        <v>1</v>
      </c>
      <c r="I39" s="192">
        <f t="shared" ref="I39:I70" si="1">AVERAGE(D39,H39)</f>
        <v>1</v>
      </c>
      <c r="J39" s="170" t="s">
        <v>558</v>
      </c>
      <c r="K39" s="171" t="s">
        <v>751</v>
      </c>
      <c r="L39" s="147" t="s">
        <v>653</v>
      </c>
      <c r="M39" s="172" t="s">
        <v>43</v>
      </c>
      <c r="N39" s="170" t="s">
        <v>664</v>
      </c>
      <c r="O39" s="147" t="s">
        <v>232</v>
      </c>
      <c r="P39" s="173">
        <v>1</v>
      </c>
      <c r="Q39" s="171" t="s">
        <v>233</v>
      </c>
      <c r="R39" s="174">
        <v>1</v>
      </c>
      <c r="S39" s="178" t="s">
        <v>700</v>
      </c>
      <c r="T39" s="175"/>
      <c r="U39" s="148" t="s">
        <v>774</v>
      </c>
      <c r="V39" s="153" t="s">
        <v>588</v>
      </c>
      <c r="W39" s="167"/>
      <c r="X39" s="167"/>
      <c r="Y39" s="167"/>
      <c r="Z39" s="167"/>
      <c r="AA39" s="167"/>
      <c r="AB39" s="167"/>
    </row>
    <row r="40" spans="1:28" s="168" customFormat="1" ht="55.5" customHeight="1">
      <c r="A40" s="152" t="s">
        <v>207</v>
      </c>
      <c r="B40" s="152" t="s">
        <v>34</v>
      </c>
      <c r="C40" s="152" t="s">
        <v>238</v>
      </c>
      <c r="D40" s="141">
        <v>1</v>
      </c>
      <c r="E40" s="147" t="s">
        <v>207</v>
      </c>
      <c r="F40" s="147" t="s">
        <v>34</v>
      </c>
      <c r="G40" s="147" t="s">
        <v>238</v>
      </c>
      <c r="H40" s="169">
        <v>1</v>
      </c>
      <c r="I40" s="192">
        <f t="shared" si="1"/>
        <v>1</v>
      </c>
      <c r="J40" s="170" t="s">
        <v>558</v>
      </c>
      <c r="K40" s="171" t="s">
        <v>751</v>
      </c>
      <c r="L40" s="147" t="s">
        <v>654</v>
      </c>
      <c r="M40" s="172" t="s">
        <v>34</v>
      </c>
      <c r="N40" s="172" t="s">
        <v>639</v>
      </c>
      <c r="O40" s="147" t="s">
        <v>238</v>
      </c>
      <c r="P40" s="173">
        <v>1</v>
      </c>
      <c r="Q40" s="171" t="s">
        <v>239</v>
      </c>
      <c r="R40" s="174">
        <v>1</v>
      </c>
      <c r="S40" s="178" t="s">
        <v>701</v>
      </c>
      <c r="T40" s="175"/>
      <c r="U40" s="148" t="s">
        <v>775</v>
      </c>
      <c r="V40" s="153" t="s">
        <v>589</v>
      </c>
      <c r="W40" s="167"/>
      <c r="X40" s="167"/>
      <c r="Y40" s="167"/>
      <c r="Z40" s="167"/>
      <c r="AA40" s="167"/>
      <c r="AB40" s="167"/>
    </row>
    <row r="41" spans="1:28" s="168" customFormat="1" ht="55.5" customHeight="1">
      <c r="A41" s="152" t="s">
        <v>207</v>
      </c>
      <c r="B41" s="152" t="s">
        <v>86</v>
      </c>
      <c r="C41" s="152" t="s">
        <v>243</v>
      </c>
      <c r="D41" s="141">
        <v>1</v>
      </c>
      <c r="E41" s="147" t="s">
        <v>207</v>
      </c>
      <c r="F41" s="147" t="s">
        <v>86</v>
      </c>
      <c r="G41" s="147" t="s">
        <v>243</v>
      </c>
      <c r="H41" s="169">
        <v>1</v>
      </c>
      <c r="I41" s="192">
        <f t="shared" si="1"/>
        <v>1</v>
      </c>
      <c r="J41" s="170" t="s">
        <v>558</v>
      </c>
      <c r="K41" s="171" t="s">
        <v>751</v>
      </c>
      <c r="L41" s="147" t="s">
        <v>655</v>
      </c>
      <c r="M41" s="172" t="s">
        <v>86</v>
      </c>
      <c r="N41" s="172" t="s">
        <v>640</v>
      </c>
      <c r="O41" s="147" t="s">
        <v>243</v>
      </c>
      <c r="P41" s="173">
        <v>1</v>
      </c>
      <c r="Q41" s="171" t="s">
        <v>244</v>
      </c>
      <c r="R41" s="174">
        <v>1</v>
      </c>
      <c r="S41" s="178" t="s">
        <v>702</v>
      </c>
      <c r="T41" s="175"/>
      <c r="U41" s="148" t="s">
        <v>776</v>
      </c>
      <c r="V41" s="153" t="s">
        <v>590</v>
      </c>
      <c r="W41" s="167"/>
      <c r="X41" s="167"/>
      <c r="Y41" s="167"/>
      <c r="Z41" s="167"/>
      <c r="AA41" s="167"/>
      <c r="AB41" s="167"/>
    </row>
    <row r="42" spans="1:28" s="168" customFormat="1" ht="45" customHeight="1">
      <c r="A42" s="152" t="s">
        <v>207</v>
      </c>
      <c r="B42" s="152" t="s">
        <v>34</v>
      </c>
      <c r="C42" s="152" t="s">
        <v>246</v>
      </c>
      <c r="D42" s="141">
        <v>1</v>
      </c>
      <c r="E42" s="147" t="s">
        <v>207</v>
      </c>
      <c r="F42" s="147" t="s">
        <v>34</v>
      </c>
      <c r="G42" s="147" t="s">
        <v>246</v>
      </c>
      <c r="H42" s="169">
        <v>1</v>
      </c>
      <c r="I42" s="192">
        <f t="shared" si="1"/>
        <v>1</v>
      </c>
      <c r="J42" s="170" t="s">
        <v>558</v>
      </c>
      <c r="K42" s="171" t="s">
        <v>751</v>
      </c>
      <c r="L42" s="147" t="s">
        <v>655</v>
      </c>
      <c r="M42" s="172" t="s">
        <v>34</v>
      </c>
      <c r="N42" s="172" t="s">
        <v>642</v>
      </c>
      <c r="O42" s="147" t="s">
        <v>246</v>
      </c>
      <c r="P42" s="173">
        <v>1</v>
      </c>
      <c r="Q42" s="171" t="s">
        <v>247</v>
      </c>
      <c r="R42" s="174">
        <v>1</v>
      </c>
      <c r="S42" s="178" t="s">
        <v>703</v>
      </c>
      <c r="T42" s="175"/>
      <c r="U42" s="148" t="s">
        <v>777</v>
      </c>
      <c r="V42" s="154" t="s">
        <v>591</v>
      </c>
      <c r="W42" s="167"/>
      <c r="X42" s="167"/>
      <c r="Y42" s="167"/>
      <c r="Z42" s="167"/>
      <c r="AA42" s="167"/>
      <c r="AB42" s="167"/>
    </row>
    <row r="43" spans="1:28" s="168" customFormat="1" ht="69" customHeight="1">
      <c r="A43" s="152" t="s">
        <v>207</v>
      </c>
      <c r="B43" s="152" t="s">
        <v>86</v>
      </c>
      <c r="C43" s="152" t="s">
        <v>248</v>
      </c>
      <c r="D43" s="141">
        <v>1</v>
      </c>
      <c r="E43" s="147" t="s">
        <v>207</v>
      </c>
      <c r="F43" s="147" t="s">
        <v>86</v>
      </c>
      <c r="G43" s="147" t="s">
        <v>248</v>
      </c>
      <c r="H43" s="169">
        <v>1</v>
      </c>
      <c r="I43" s="192">
        <f t="shared" si="1"/>
        <v>1</v>
      </c>
      <c r="J43" s="170" t="s">
        <v>558</v>
      </c>
      <c r="K43" s="171" t="s">
        <v>751</v>
      </c>
      <c r="L43" s="147" t="s">
        <v>655</v>
      </c>
      <c r="M43" s="172" t="s">
        <v>86</v>
      </c>
      <c r="N43" s="172" t="s">
        <v>644</v>
      </c>
      <c r="O43" s="147" t="s">
        <v>248</v>
      </c>
      <c r="P43" s="173">
        <v>1</v>
      </c>
      <c r="Q43" s="171" t="s">
        <v>249</v>
      </c>
      <c r="R43" s="174">
        <v>1</v>
      </c>
      <c r="S43" s="178" t="s">
        <v>704</v>
      </c>
      <c r="T43" s="175"/>
      <c r="U43" s="148" t="s">
        <v>778</v>
      </c>
      <c r="V43" s="153" t="s">
        <v>592</v>
      </c>
      <c r="W43" s="167"/>
      <c r="X43" s="167"/>
      <c r="Y43" s="167"/>
      <c r="Z43" s="167"/>
      <c r="AA43" s="167"/>
      <c r="AB43" s="167"/>
    </row>
    <row r="44" spans="1:28" s="168" customFormat="1" ht="64.5" customHeight="1">
      <c r="A44" s="152" t="s">
        <v>207</v>
      </c>
      <c r="B44" s="152" t="s">
        <v>34</v>
      </c>
      <c r="C44" s="152" t="s">
        <v>251</v>
      </c>
      <c r="D44" s="141">
        <v>0.96</v>
      </c>
      <c r="E44" s="147" t="s">
        <v>207</v>
      </c>
      <c r="F44" s="147" t="s">
        <v>34</v>
      </c>
      <c r="G44" s="147" t="s">
        <v>251</v>
      </c>
      <c r="H44" s="169">
        <v>1</v>
      </c>
      <c r="I44" s="192">
        <f t="shared" si="1"/>
        <v>0.98</v>
      </c>
      <c r="J44" s="170" t="s">
        <v>558</v>
      </c>
      <c r="K44" s="171" t="s">
        <v>751</v>
      </c>
      <c r="L44" s="147" t="s">
        <v>655</v>
      </c>
      <c r="M44" s="172" t="s">
        <v>34</v>
      </c>
      <c r="N44" s="172" t="s">
        <v>640</v>
      </c>
      <c r="O44" s="147" t="s">
        <v>251</v>
      </c>
      <c r="P44" s="173">
        <v>1</v>
      </c>
      <c r="Q44" s="171" t="s">
        <v>252</v>
      </c>
      <c r="R44" s="174">
        <v>0.98</v>
      </c>
      <c r="S44" s="178" t="s">
        <v>705</v>
      </c>
      <c r="T44" s="175"/>
      <c r="U44" s="148" t="s">
        <v>779</v>
      </c>
      <c r="V44" s="153" t="s">
        <v>593</v>
      </c>
      <c r="W44" s="167"/>
      <c r="X44" s="167"/>
      <c r="Y44" s="167"/>
      <c r="Z44" s="167"/>
      <c r="AA44" s="167"/>
      <c r="AB44" s="167"/>
    </row>
    <row r="45" spans="1:28" s="168" customFormat="1" ht="73.5" customHeight="1">
      <c r="A45" s="152" t="s">
        <v>256</v>
      </c>
      <c r="B45" s="152" t="s">
        <v>86</v>
      </c>
      <c r="C45" s="152" t="s">
        <v>257</v>
      </c>
      <c r="D45" s="141">
        <v>0.97</v>
      </c>
      <c r="E45" s="147" t="s">
        <v>256</v>
      </c>
      <c r="F45" s="147" t="s">
        <v>86</v>
      </c>
      <c r="G45" s="147" t="s">
        <v>257</v>
      </c>
      <c r="H45" s="169">
        <v>0.97</v>
      </c>
      <c r="I45" s="192">
        <f t="shared" si="1"/>
        <v>0.97</v>
      </c>
      <c r="J45" s="170" t="s">
        <v>558</v>
      </c>
      <c r="K45" s="171" t="s">
        <v>751</v>
      </c>
      <c r="L45" s="147" t="s">
        <v>656</v>
      </c>
      <c r="M45" s="172" t="s">
        <v>86</v>
      </c>
      <c r="N45" s="172" t="s">
        <v>643</v>
      </c>
      <c r="O45" s="147" t="s">
        <v>257</v>
      </c>
      <c r="P45" s="173">
        <v>1</v>
      </c>
      <c r="Q45" s="171" t="s">
        <v>258</v>
      </c>
      <c r="R45" s="174">
        <v>0.97</v>
      </c>
      <c r="S45" s="178" t="s">
        <v>706</v>
      </c>
      <c r="T45" s="175"/>
      <c r="U45" s="147" t="s">
        <v>512</v>
      </c>
      <c r="V45" s="153" t="s">
        <v>594</v>
      </c>
      <c r="W45" s="167"/>
      <c r="X45" s="167"/>
      <c r="Y45" s="167"/>
      <c r="Z45" s="167"/>
      <c r="AA45" s="167"/>
      <c r="AB45" s="167"/>
    </row>
    <row r="46" spans="1:28" s="168" customFormat="1" ht="47.25" customHeight="1">
      <c r="A46" s="152" t="s">
        <v>256</v>
      </c>
      <c r="B46" s="152" t="s">
        <v>86</v>
      </c>
      <c r="C46" s="152" t="s">
        <v>259</v>
      </c>
      <c r="D46" s="141">
        <v>0.83</v>
      </c>
      <c r="E46" s="147" t="s">
        <v>256</v>
      </c>
      <c r="F46" s="147" t="s">
        <v>86</v>
      </c>
      <c r="G46" s="147" t="s">
        <v>259</v>
      </c>
      <c r="H46" s="169">
        <v>0.8</v>
      </c>
      <c r="I46" s="192">
        <f t="shared" si="1"/>
        <v>0.81499999999999995</v>
      </c>
      <c r="J46" s="170" t="s">
        <v>558</v>
      </c>
      <c r="K46" s="171" t="s">
        <v>751</v>
      </c>
      <c r="L46" s="147" t="s">
        <v>657</v>
      </c>
      <c r="M46" s="172" t="s">
        <v>86</v>
      </c>
      <c r="N46" s="172" t="s">
        <v>643</v>
      </c>
      <c r="O46" s="147" t="s">
        <v>259</v>
      </c>
      <c r="P46" s="173">
        <v>1</v>
      </c>
      <c r="Q46" s="171" t="s">
        <v>260</v>
      </c>
      <c r="R46" s="174">
        <v>0.81499999999999995</v>
      </c>
      <c r="S46" s="178" t="s">
        <v>707</v>
      </c>
      <c r="T46" s="175"/>
      <c r="U46" s="147" t="s">
        <v>513</v>
      </c>
      <c r="V46" s="153" t="s">
        <v>595</v>
      </c>
      <c r="W46" s="167"/>
      <c r="X46" s="167"/>
      <c r="Y46" s="167"/>
      <c r="Z46" s="167"/>
      <c r="AA46" s="167"/>
      <c r="AB46" s="167"/>
    </row>
    <row r="47" spans="1:28" s="168" customFormat="1" ht="66.75" customHeight="1">
      <c r="A47" s="152" t="s">
        <v>256</v>
      </c>
      <c r="B47" s="152" t="s">
        <v>86</v>
      </c>
      <c r="C47" s="152" t="s">
        <v>262</v>
      </c>
      <c r="D47" s="141">
        <v>0.98</v>
      </c>
      <c r="E47" s="147" t="s">
        <v>256</v>
      </c>
      <c r="F47" s="147" t="s">
        <v>86</v>
      </c>
      <c r="G47" s="147" t="s">
        <v>262</v>
      </c>
      <c r="H47" s="169">
        <v>0.99</v>
      </c>
      <c r="I47" s="192">
        <f t="shared" si="1"/>
        <v>0.98499999999999999</v>
      </c>
      <c r="J47" s="170" t="s">
        <v>558</v>
      </c>
      <c r="K47" s="171" t="s">
        <v>751</v>
      </c>
      <c r="L47" s="147" t="s">
        <v>657</v>
      </c>
      <c r="M47" s="172" t="s">
        <v>86</v>
      </c>
      <c r="N47" s="172" t="s">
        <v>643</v>
      </c>
      <c r="O47" s="147" t="s">
        <v>262</v>
      </c>
      <c r="P47" s="173">
        <v>1</v>
      </c>
      <c r="Q47" s="171" t="s">
        <v>263</v>
      </c>
      <c r="R47" s="174">
        <v>0.98499999999999999</v>
      </c>
      <c r="S47" s="178" t="s">
        <v>708</v>
      </c>
      <c r="T47" s="175"/>
      <c r="U47" s="147" t="s">
        <v>515</v>
      </c>
      <c r="V47" s="153" t="s">
        <v>596</v>
      </c>
      <c r="W47" s="167"/>
      <c r="X47" s="167"/>
      <c r="Y47" s="167"/>
      <c r="Z47" s="167"/>
      <c r="AA47" s="167"/>
      <c r="AB47" s="167"/>
    </row>
    <row r="48" spans="1:28" s="168" customFormat="1" ht="66.75" customHeight="1">
      <c r="A48" s="152" t="s">
        <v>256</v>
      </c>
      <c r="B48" s="152" t="s">
        <v>86</v>
      </c>
      <c r="C48" s="152" t="s">
        <v>265</v>
      </c>
      <c r="D48" s="141">
        <v>0.9</v>
      </c>
      <c r="E48" s="147" t="s">
        <v>256</v>
      </c>
      <c r="F48" s="147" t="s">
        <v>86</v>
      </c>
      <c r="G48" s="147" t="s">
        <v>265</v>
      </c>
      <c r="H48" s="169">
        <v>0.9</v>
      </c>
      <c r="I48" s="192">
        <f t="shared" si="1"/>
        <v>0.9</v>
      </c>
      <c r="J48" s="170" t="s">
        <v>558</v>
      </c>
      <c r="K48" s="171" t="s">
        <v>751</v>
      </c>
      <c r="L48" s="147" t="s">
        <v>657</v>
      </c>
      <c r="M48" s="172" t="s">
        <v>86</v>
      </c>
      <c r="N48" s="172" t="s">
        <v>643</v>
      </c>
      <c r="O48" s="147" t="s">
        <v>265</v>
      </c>
      <c r="P48" s="173">
        <v>1</v>
      </c>
      <c r="Q48" s="171" t="s">
        <v>266</v>
      </c>
      <c r="R48" s="174">
        <v>0.9</v>
      </c>
      <c r="S48" s="178" t="s">
        <v>709</v>
      </c>
      <c r="T48" s="175"/>
      <c r="U48" s="147" t="s">
        <v>516</v>
      </c>
      <c r="V48" s="153" t="s">
        <v>597</v>
      </c>
      <c r="W48" s="167"/>
      <c r="X48" s="167"/>
      <c r="Y48" s="167"/>
      <c r="Z48" s="167"/>
      <c r="AA48" s="167"/>
      <c r="AB48" s="167"/>
    </row>
    <row r="49" spans="1:28" s="168" customFormat="1" ht="66.75" customHeight="1">
      <c r="A49" s="152" t="s">
        <v>256</v>
      </c>
      <c r="B49" s="152" t="s">
        <v>86</v>
      </c>
      <c r="C49" s="152" t="s">
        <v>267</v>
      </c>
      <c r="D49" s="141">
        <v>1</v>
      </c>
      <c r="E49" s="147" t="s">
        <v>256</v>
      </c>
      <c r="F49" s="147" t="s">
        <v>86</v>
      </c>
      <c r="G49" s="147" t="s">
        <v>267</v>
      </c>
      <c r="H49" s="169">
        <v>1</v>
      </c>
      <c r="I49" s="192">
        <f t="shared" si="1"/>
        <v>1</v>
      </c>
      <c r="J49" s="170" t="s">
        <v>558</v>
      </c>
      <c r="K49" s="171" t="s">
        <v>751</v>
      </c>
      <c r="L49" s="147" t="s">
        <v>658</v>
      </c>
      <c r="M49" s="172" t="s">
        <v>86</v>
      </c>
      <c r="N49" s="170" t="s">
        <v>642</v>
      </c>
      <c r="O49" s="147" t="s">
        <v>267</v>
      </c>
      <c r="P49" s="173">
        <v>1</v>
      </c>
      <c r="Q49" s="171" t="s">
        <v>268</v>
      </c>
      <c r="R49" s="174">
        <v>1</v>
      </c>
      <c r="S49" s="178" t="s">
        <v>710</v>
      </c>
      <c r="T49" s="175"/>
      <c r="U49" s="147" t="s">
        <v>272</v>
      </c>
      <c r="V49" s="153" t="s">
        <v>598</v>
      </c>
      <c r="W49" s="167"/>
      <c r="X49" s="167"/>
      <c r="Y49" s="167"/>
      <c r="Z49" s="167"/>
      <c r="AA49" s="167"/>
      <c r="AB49" s="167"/>
    </row>
    <row r="50" spans="1:28" s="168" customFormat="1" ht="66.75" customHeight="1">
      <c r="A50" s="152" t="s">
        <v>256</v>
      </c>
      <c r="B50" s="152" t="s">
        <v>43</v>
      </c>
      <c r="C50" s="152" t="s">
        <v>273</v>
      </c>
      <c r="D50" s="141">
        <v>0.54</v>
      </c>
      <c r="E50" s="147" t="s">
        <v>256</v>
      </c>
      <c r="F50" s="147" t="s">
        <v>43</v>
      </c>
      <c r="G50" s="147" t="s">
        <v>273</v>
      </c>
      <c r="H50" s="169">
        <v>0.56999999999999995</v>
      </c>
      <c r="I50" s="192">
        <f t="shared" si="1"/>
        <v>0.55499999999999994</v>
      </c>
      <c r="J50" s="170" t="s">
        <v>558</v>
      </c>
      <c r="K50" s="171" t="s">
        <v>751</v>
      </c>
      <c r="L50" s="147" t="s">
        <v>657</v>
      </c>
      <c r="M50" s="172" t="s">
        <v>43</v>
      </c>
      <c r="N50" s="170" t="s">
        <v>642</v>
      </c>
      <c r="O50" s="147" t="s">
        <v>273</v>
      </c>
      <c r="P50" s="173">
        <v>1</v>
      </c>
      <c r="Q50" s="171" t="s">
        <v>274</v>
      </c>
      <c r="R50" s="174">
        <v>0.55499999999999994</v>
      </c>
      <c r="S50" s="178" t="s">
        <v>711</v>
      </c>
      <c r="T50" s="175"/>
      <c r="U50" s="147" t="s">
        <v>517</v>
      </c>
      <c r="V50" s="153" t="s">
        <v>599</v>
      </c>
      <c r="W50" s="167"/>
      <c r="X50" s="167"/>
      <c r="Y50" s="167"/>
      <c r="Z50" s="167"/>
      <c r="AA50" s="167"/>
      <c r="AB50" s="167"/>
    </row>
    <row r="51" spans="1:28" s="168" customFormat="1" ht="66.75" customHeight="1">
      <c r="A51" s="152" t="s">
        <v>256</v>
      </c>
      <c r="B51" s="152" t="s">
        <v>43</v>
      </c>
      <c r="C51" s="152" t="s">
        <v>279</v>
      </c>
      <c r="D51" s="141">
        <v>1</v>
      </c>
      <c r="E51" s="147" t="s">
        <v>256</v>
      </c>
      <c r="F51" s="147" t="s">
        <v>43</v>
      </c>
      <c r="G51" s="147" t="s">
        <v>279</v>
      </c>
      <c r="H51" s="169">
        <v>1</v>
      </c>
      <c r="I51" s="192">
        <f t="shared" si="1"/>
        <v>1</v>
      </c>
      <c r="J51" s="170" t="s">
        <v>558</v>
      </c>
      <c r="K51" s="171" t="s">
        <v>751</v>
      </c>
      <c r="L51" s="147" t="s">
        <v>657</v>
      </c>
      <c r="M51" s="172" t="s">
        <v>43</v>
      </c>
      <c r="N51" s="172" t="s">
        <v>640</v>
      </c>
      <c r="O51" s="147" t="s">
        <v>279</v>
      </c>
      <c r="P51" s="173">
        <v>1</v>
      </c>
      <c r="Q51" s="171" t="s">
        <v>280</v>
      </c>
      <c r="R51" s="174">
        <v>1</v>
      </c>
      <c r="S51" s="178" t="s">
        <v>712</v>
      </c>
      <c r="T51" s="175"/>
      <c r="U51" s="147" t="s">
        <v>520</v>
      </c>
      <c r="V51" s="153" t="s">
        <v>600</v>
      </c>
      <c r="W51" s="167"/>
      <c r="X51" s="167"/>
      <c r="Y51" s="167"/>
      <c r="Z51" s="167"/>
      <c r="AA51" s="167"/>
      <c r="AB51" s="167"/>
    </row>
    <row r="52" spans="1:28" s="168" customFormat="1" ht="66.75" customHeight="1">
      <c r="A52" s="152" t="s">
        <v>256</v>
      </c>
      <c r="B52" s="152" t="s">
        <v>86</v>
      </c>
      <c r="C52" s="152" t="s">
        <v>311</v>
      </c>
      <c r="D52" s="141">
        <v>1</v>
      </c>
      <c r="E52" s="147" t="s">
        <v>256</v>
      </c>
      <c r="F52" s="147" t="s">
        <v>86</v>
      </c>
      <c r="G52" s="147" t="s">
        <v>311</v>
      </c>
      <c r="H52" s="169">
        <v>1</v>
      </c>
      <c r="I52" s="192">
        <f t="shared" si="1"/>
        <v>1</v>
      </c>
      <c r="J52" s="170" t="s">
        <v>558</v>
      </c>
      <c r="K52" s="171" t="s">
        <v>751</v>
      </c>
      <c r="L52" s="147" t="s">
        <v>657</v>
      </c>
      <c r="M52" s="172" t="s">
        <v>86</v>
      </c>
      <c r="N52" s="170" t="s">
        <v>642</v>
      </c>
      <c r="O52" s="147" t="s">
        <v>311</v>
      </c>
      <c r="P52" s="173">
        <v>1</v>
      </c>
      <c r="Q52" s="171" t="s">
        <v>312</v>
      </c>
      <c r="R52" s="174">
        <v>1</v>
      </c>
      <c r="S52" s="178" t="s">
        <v>713</v>
      </c>
      <c r="T52" s="175"/>
      <c r="U52" s="147" t="s">
        <v>521</v>
      </c>
      <c r="V52" s="153" t="s">
        <v>601</v>
      </c>
      <c r="W52" s="167"/>
      <c r="X52" s="167"/>
      <c r="Y52" s="167"/>
      <c r="Z52" s="167"/>
      <c r="AA52" s="167"/>
      <c r="AB52" s="167"/>
    </row>
    <row r="53" spans="1:28" s="168" customFormat="1" ht="66.75" customHeight="1">
      <c r="A53" s="152" t="s">
        <v>315</v>
      </c>
      <c r="B53" s="152" t="s">
        <v>86</v>
      </c>
      <c r="C53" s="152" t="s">
        <v>316</v>
      </c>
      <c r="D53" s="141">
        <v>1</v>
      </c>
      <c r="E53" s="147" t="s">
        <v>315</v>
      </c>
      <c r="F53" s="147" t="s">
        <v>86</v>
      </c>
      <c r="G53" s="147" t="s">
        <v>316</v>
      </c>
      <c r="H53" s="169">
        <v>1</v>
      </c>
      <c r="I53" s="192">
        <f t="shared" si="1"/>
        <v>1</v>
      </c>
      <c r="J53" s="170" t="s">
        <v>558</v>
      </c>
      <c r="K53" s="171" t="s">
        <v>751</v>
      </c>
      <c r="L53" s="147" t="s">
        <v>658</v>
      </c>
      <c r="M53" s="172" t="s">
        <v>86</v>
      </c>
      <c r="N53" s="175" t="s">
        <v>665</v>
      </c>
      <c r="O53" s="147" t="s">
        <v>316</v>
      </c>
      <c r="P53" s="173">
        <v>0.1</v>
      </c>
      <c r="Q53" s="171" t="s">
        <v>317</v>
      </c>
      <c r="R53" s="174">
        <v>1</v>
      </c>
      <c r="S53" s="178" t="s">
        <v>714</v>
      </c>
      <c r="T53" s="175"/>
      <c r="U53" s="148" t="s">
        <v>780</v>
      </c>
      <c r="V53" s="153" t="s">
        <v>602</v>
      </c>
      <c r="W53" s="167"/>
      <c r="X53" s="167"/>
      <c r="Y53" s="167"/>
      <c r="Z53" s="167"/>
      <c r="AA53" s="167"/>
      <c r="AB53" s="167"/>
    </row>
    <row r="54" spans="1:28" s="168" customFormat="1" ht="66.75" customHeight="1">
      <c r="A54" s="152" t="s">
        <v>315</v>
      </c>
      <c r="B54" s="152" t="s">
        <v>86</v>
      </c>
      <c r="C54" s="152" t="s">
        <v>323</v>
      </c>
      <c r="D54" s="141">
        <v>0.91</v>
      </c>
      <c r="E54" s="147" t="s">
        <v>315</v>
      </c>
      <c r="F54" s="147" t="s">
        <v>86</v>
      </c>
      <c r="G54" s="147" t="s">
        <v>323</v>
      </c>
      <c r="H54" s="169">
        <v>1</v>
      </c>
      <c r="I54" s="192">
        <f t="shared" si="1"/>
        <v>0.95500000000000007</v>
      </c>
      <c r="J54" s="170" t="s">
        <v>558</v>
      </c>
      <c r="K54" s="171" t="s">
        <v>751</v>
      </c>
      <c r="L54" s="147" t="s">
        <v>658</v>
      </c>
      <c r="M54" s="172" t="s">
        <v>86</v>
      </c>
      <c r="N54" s="175" t="s">
        <v>665</v>
      </c>
      <c r="O54" s="147" t="s">
        <v>323</v>
      </c>
      <c r="P54" s="173">
        <v>1</v>
      </c>
      <c r="Q54" s="171" t="s">
        <v>324</v>
      </c>
      <c r="R54" s="174">
        <v>0.95500000000000007</v>
      </c>
      <c r="S54" s="178" t="s">
        <v>715</v>
      </c>
      <c r="T54" s="175"/>
      <c r="U54" s="147" t="s">
        <v>326</v>
      </c>
      <c r="V54" s="153" t="s">
        <v>603</v>
      </c>
      <c r="W54" s="167"/>
      <c r="X54" s="167"/>
      <c r="Y54" s="167"/>
      <c r="Z54" s="167"/>
      <c r="AA54" s="167"/>
      <c r="AB54" s="167"/>
    </row>
    <row r="55" spans="1:28" s="168" customFormat="1" ht="47.25" customHeight="1">
      <c r="A55" s="152" t="s">
        <v>315</v>
      </c>
      <c r="B55" s="152" t="s">
        <v>86</v>
      </c>
      <c r="C55" s="152" t="s">
        <v>327</v>
      </c>
      <c r="D55" s="141">
        <v>1</v>
      </c>
      <c r="E55" s="147" t="s">
        <v>315</v>
      </c>
      <c r="F55" s="147" t="s">
        <v>86</v>
      </c>
      <c r="G55" s="147" t="s">
        <v>327</v>
      </c>
      <c r="H55" s="169">
        <v>1</v>
      </c>
      <c r="I55" s="192">
        <f t="shared" si="1"/>
        <v>1</v>
      </c>
      <c r="J55" s="170" t="s">
        <v>558</v>
      </c>
      <c r="K55" s="171" t="s">
        <v>751</v>
      </c>
      <c r="L55" s="147" t="s">
        <v>658</v>
      </c>
      <c r="M55" s="172" t="s">
        <v>86</v>
      </c>
      <c r="N55" s="175" t="s">
        <v>665</v>
      </c>
      <c r="O55" s="147" t="s">
        <v>327</v>
      </c>
      <c r="P55" s="173">
        <v>1</v>
      </c>
      <c r="Q55" s="171" t="s">
        <v>328</v>
      </c>
      <c r="R55" s="174">
        <v>1</v>
      </c>
      <c r="S55" s="178" t="s">
        <v>716</v>
      </c>
      <c r="T55" s="175"/>
      <c r="U55" s="147" t="s">
        <v>329</v>
      </c>
      <c r="V55" s="153" t="s">
        <v>604</v>
      </c>
      <c r="W55" s="167"/>
      <c r="X55" s="167"/>
      <c r="Y55" s="167"/>
      <c r="Z55" s="167"/>
      <c r="AA55" s="167"/>
      <c r="AB55" s="167"/>
    </row>
    <row r="56" spans="1:28" s="168" customFormat="1" ht="52.5" customHeight="1">
      <c r="A56" s="152" t="s">
        <v>315</v>
      </c>
      <c r="B56" s="152" t="s">
        <v>86</v>
      </c>
      <c r="C56" s="152" t="s">
        <v>330</v>
      </c>
      <c r="D56" s="141">
        <v>1</v>
      </c>
      <c r="E56" s="147" t="s">
        <v>315</v>
      </c>
      <c r="F56" s="147" t="s">
        <v>86</v>
      </c>
      <c r="G56" s="147" t="s">
        <v>330</v>
      </c>
      <c r="H56" s="169">
        <v>1</v>
      </c>
      <c r="I56" s="192">
        <f t="shared" si="1"/>
        <v>1</v>
      </c>
      <c r="J56" s="170" t="s">
        <v>558</v>
      </c>
      <c r="K56" s="171" t="s">
        <v>751</v>
      </c>
      <c r="L56" s="147" t="s">
        <v>649</v>
      </c>
      <c r="M56" s="172" t="s">
        <v>86</v>
      </c>
      <c r="N56" s="175" t="s">
        <v>665</v>
      </c>
      <c r="O56" s="147" t="s">
        <v>330</v>
      </c>
      <c r="P56" s="173">
        <v>1</v>
      </c>
      <c r="Q56" s="171" t="s">
        <v>331</v>
      </c>
      <c r="R56" s="174">
        <v>1</v>
      </c>
      <c r="S56" s="178" t="s">
        <v>717</v>
      </c>
      <c r="T56" s="175"/>
      <c r="U56" s="147" t="s">
        <v>523</v>
      </c>
      <c r="V56" s="153" t="s">
        <v>605</v>
      </c>
      <c r="W56" s="167"/>
      <c r="X56" s="167"/>
      <c r="Y56" s="167"/>
      <c r="Z56" s="167"/>
      <c r="AA56" s="167"/>
      <c r="AB56" s="167"/>
    </row>
    <row r="57" spans="1:28" s="168" customFormat="1" ht="66.75" customHeight="1">
      <c r="A57" s="152" t="s">
        <v>315</v>
      </c>
      <c r="B57" s="152" t="s">
        <v>43</v>
      </c>
      <c r="C57" s="152" t="s">
        <v>333</v>
      </c>
      <c r="D57" s="141">
        <v>1</v>
      </c>
      <c r="E57" s="147" t="s">
        <v>315</v>
      </c>
      <c r="F57" s="147" t="s">
        <v>43</v>
      </c>
      <c r="G57" s="147" t="s">
        <v>333</v>
      </c>
      <c r="H57" s="169">
        <v>1</v>
      </c>
      <c r="I57" s="192">
        <f t="shared" si="1"/>
        <v>1</v>
      </c>
      <c r="J57" s="170" t="s">
        <v>558</v>
      </c>
      <c r="K57" s="171" t="s">
        <v>751</v>
      </c>
      <c r="L57" s="147" t="s">
        <v>658</v>
      </c>
      <c r="M57" s="172" t="s">
        <v>43</v>
      </c>
      <c r="N57" s="175" t="s">
        <v>665</v>
      </c>
      <c r="O57" s="147" t="s">
        <v>333</v>
      </c>
      <c r="P57" s="173">
        <v>1</v>
      </c>
      <c r="Q57" s="171" t="s">
        <v>334</v>
      </c>
      <c r="R57" s="174">
        <v>1</v>
      </c>
      <c r="S57" s="178" t="s">
        <v>718</v>
      </c>
      <c r="T57" s="175"/>
      <c r="U57" s="147" t="s">
        <v>524</v>
      </c>
      <c r="V57" s="153" t="s">
        <v>606</v>
      </c>
      <c r="W57" s="167"/>
      <c r="X57" s="167"/>
      <c r="Y57" s="167"/>
      <c r="Z57" s="167"/>
      <c r="AA57" s="167"/>
      <c r="AB57" s="167"/>
    </row>
    <row r="58" spans="1:28" s="168" customFormat="1" ht="26.25" customHeight="1">
      <c r="A58" s="152" t="s">
        <v>315</v>
      </c>
      <c r="B58" s="152" t="s">
        <v>43</v>
      </c>
      <c r="C58" s="152" t="s">
        <v>338</v>
      </c>
      <c r="D58" s="141">
        <v>0.13</v>
      </c>
      <c r="E58" s="147" t="s">
        <v>315</v>
      </c>
      <c r="F58" s="147" t="s">
        <v>43</v>
      </c>
      <c r="G58" s="147" t="s">
        <v>338</v>
      </c>
      <c r="H58" s="179">
        <v>0.84835128142126226</v>
      </c>
      <c r="I58" s="192">
        <f t="shared" si="1"/>
        <v>0.48917564071063113</v>
      </c>
      <c r="J58" s="170" t="s">
        <v>558</v>
      </c>
      <c r="K58" s="171" t="s">
        <v>751</v>
      </c>
      <c r="L58" s="147" t="s">
        <v>658</v>
      </c>
      <c r="M58" s="172" t="s">
        <v>43</v>
      </c>
      <c r="N58" s="175" t="s">
        <v>665</v>
      </c>
      <c r="O58" s="147" t="s">
        <v>338</v>
      </c>
      <c r="P58" s="173">
        <v>0.3</v>
      </c>
      <c r="Q58" s="171" t="s">
        <v>339</v>
      </c>
      <c r="R58" s="174">
        <v>0.48917564071063113</v>
      </c>
      <c r="S58" s="180" t="s">
        <v>719</v>
      </c>
      <c r="T58" s="175"/>
      <c r="U58" s="147" t="s">
        <v>342</v>
      </c>
      <c r="V58" s="153" t="s">
        <v>607</v>
      </c>
      <c r="W58" s="167"/>
      <c r="X58" s="167"/>
      <c r="Y58" s="167"/>
      <c r="Z58" s="167"/>
      <c r="AA58" s="167"/>
      <c r="AB58" s="167"/>
    </row>
    <row r="59" spans="1:28" s="168" customFormat="1" ht="66.75" customHeight="1">
      <c r="A59" s="152" t="s">
        <v>344</v>
      </c>
      <c r="B59" s="152" t="s">
        <v>43</v>
      </c>
      <c r="C59" s="152" t="s">
        <v>345</v>
      </c>
      <c r="D59" s="141">
        <v>1</v>
      </c>
      <c r="E59" s="147" t="s">
        <v>344</v>
      </c>
      <c r="F59" s="147" t="s">
        <v>43</v>
      </c>
      <c r="G59" s="147" t="s">
        <v>345</v>
      </c>
      <c r="H59" s="169">
        <v>1</v>
      </c>
      <c r="I59" s="192">
        <f t="shared" si="1"/>
        <v>1</v>
      </c>
      <c r="J59" s="170" t="s">
        <v>558</v>
      </c>
      <c r="K59" s="171" t="s">
        <v>751</v>
      </c>
      <c r="L59" s="147" t="s">
        <v>659</v>
      </c>
      <c r="M59" s="172" t="s">
        <v>43</v>
      </c>
      <c r="N59" s="170" t="s">
        <v>642</v>
      </c>
      <c r="O59" s="147" t="s">
        <v>345</v>
      </c>
      <c r="P59" s="173">
        <v>1</v>
      </c>
      <c r="Q59" s="171" t="s">
        <v>346</v>
      </c>
      <c r="R59" s="174">
        <v>1</v>
      </c>
      <c r="S59" s="178" t="s">
        <v>720</v>
      </c>
      <c r="T59" s="175"/>
      <c r="U59" s="147" t="s">
        <v>525</v>
      </c>
      <c r="V59" s="153" t="s">
        <v>608</v>
      </c>
      <c r="W59" s="167"/>
      <c r="X59" s="167"/>
      <c r="Y59" s="167"/>
      <c r="Z59" s="167"/>
      <c r="AA59" s="167"/>
      <c r="AB59" s="167"/>
    </row>
    <row r="60" spans="1:28" s="168" customFormat="1" ht="66.75" customHeight="1">
      <c r="A60" s="152" t="s">
        <v>344</v>
      </c>
      <c r="B60" s="152" t="s">
        <v>43</v>
      </c>
      <c r="C60" s="152" t="s">
        <v>347</v>
      </c>
      <c r="D60" s="141">
        <v>1</v>
      </c>
      <c r="E60" s="147" t="s">
        <v>344</v>
      </c>
      <c r="F60" s="147" t="s">
        <v>43</v>
      </c>
      <c r="G60" s="147" t="s">
        <v>347</v>
      </c>
      <c r="H60" s="169">
        <v>1</v>
      </c>
      <c r="I60" s="192">
        <f t="shared" si="1"/>
        <v>1</v>
      </c>
      <c r="J60" s="170" t="s">
        <v>558</v>
      </c>
      <c r="K60" s="171" t="s">
        <v>751</v>
      </c>
      <c r="L60" s="147" t="s">
        <v>653</v>
      </c>
      <c r="M60" s="172" t="s">
        <v>43</v>
      </c>
      <c r="N60" s="170" t="s">
        <v>642</v>
      </c>
      <c r="O60" s="147" t="s">
        <v>347</v>
      </c>
      <c r="P60" s="173">
        <v>1</v>
      </c>
      <c r="Q60" s="171" t="s">
        <v>348</v>
      </c>
      <c r="R60" s="174">
        <v>1</v>
      </c>
      <c r="S60" s="178" t="s">
        <v>721</v>
      </c>
      <c r="T60" s="175"/>
      <c r="U60" s="148" t="s">
        <v>781</v>
      </c>
      <c r="V60" s="153" t="s">
        <v>609</v>
      </c>
      <c r="W60" s="167"/>
      <c r="X60" s="167"/>
      <c r="Y60" s="167"/>
      <c r="Z60" s="167"/>
      <c r="AA60" s="167"/>
      <c r="AB60" s="167"/>
    </row>
    <row r="61" spans="1:28" s="168" customFormat="1" ht="66.75" customHeight="1">
      <c r="A61" s="152" t="s">
        <v>344</v>
      </c>
      <c r="B61" s="152" t="s">
        <v>43</v>
      </c>
      <c r="C61" s="152" t="s">
        <v>351</v>
      </c>
      <c r="D61" s="141">
        <v>1</v>
      </c>
      <c r="E61" s="147" t="s">
        <v>344</v>
      </c>
      <c r="F61" s="147" t="s">
        <v>43</v>
      </c>
      <c r="G61" s="147" t="s">
        <v>351</v>
      </c>
      <c r="H61" s="169">
        <v>1</v>
      </c>
      <c r="I61" s="192">
        <f t="shared" si="1"/>
        <v>1</v>
      </c>
      <c r="J61" s="170" t="s">
        <v>558</v>
      </c>
      <c r="K61" s="171" t="s">
        <v>751</v>
      </c>
      <c r="L61" s="147" t="s">
        <v>658</v>
      </c>
      <c r="M61" s="172" t="s">
        <v>43</v>
      </c>
      <c r="N61" s="172" t="s">
        <v>640</v>
      </c>
      <c r="O61" s="147" t="s">
        <v>351</v>
      </c>
      <c r="P61" s="173">
        <v>1</v>
      </c>
      <c r="Q61" s="171" t="s">
        <v>352</v>
      </c>
      <c r="R61" s="174">
        <v>1</v>
      </c>
      <c r="S61" s="178" t="s">
        <v>722</v>
      </c>
      <c r="T61" s="175"/>
      <c r="U61" s="148" t="s">
        <v>782</v>
      </c>
      <c r="V61" s="153" t="s">
        <v>610</v>
      </c>
      <c r="W61" s="167"/>
      <c r="X61" s="167"/>
      <c r="Y61" s="167"/>
      <c r="Z61" s="167"/>
      <c r="AA61" s="167"/>
      <c r="AB61" s="167"/>
    </row>
    <row r="62" spans="1:28" s="168" customFormat="1" ht="66.75" customHeight="1">
      <c r="A62" s="152" t="s">
        <v>344</v>
      </c>
      <c r="B62" s="152" t="s">
        <v>43</v>
      </c>
      <c r="C62" s="152" t="s">
        <v>354</v>
      </c>
      <c r="D62" s="141">
        <v>1</v>
      </c>
      <c r="E62" s="147" t="s">
        <v>344</v>
      </c>
      <c r="F62" s="147" t="s">
        <v>43</v>
      </c>
      <c r="G62" s="147" t="s">
        <v>354</v>
      </c>
      <c r="H62" s="169">
        <v>1</v>
      </c>
      <c r="I62" s="192">
        <f t="shared" si="1"/>
        <v>1</v>
      </c>
      <c r="J62" s="170" t="s">
        <v>558</v>
      </c>
      <c r="K62" s="171" t="s">
        <v>751</v>
      </c>
      <c r="L62" s="147" t="s">
        <v>653</v>
      </c>
      <c r="M62" s="172" t="s">
        <v>43</v>
      </c>
      <c r="N62" s="170" t="s">
        <v>642</v>
      </c>
      <c r="O62" s="147" t="s">
        <v>354</v>
      </c>
      <c r="P62" s="173">
        <v>1</v>
      </c>
      <c r="Q62" s="171" t="s">
        <v>355</v>
      </c>
      <c r="R62" s="174">
        <v>1</v>
      </c>
      <c r="S62" s="178" t="s">
        <v>723</v>
      </c>
      <c r="T62" s="175"/>
      <c r="U62" s="147" t="s">
        <v>356</v>
      </c>
      <c r="V62" s="153" t="s">
        <v>611</v>
      </c>
      <c r="W62" s="167"/>
      <c r="X62" s="167"/>
      <c r="Y62" s="167"/>
      <c r="Z62" s="167"/>
      <c r="AA62" s="167"/>
      <c r="AB62" s="167"/>
    </row>
    <row r="63" spans="1:28" s="168" customFormat="1" ht="90.75" customHeight="1">
      <c r="A63" s="152" t="s">
        <v>344</v>
      </c>
      <c r="B63" s="152" t="s">
        <v>43</v>
      </c>
      <c r="C63" s="152" t="s">
        <v>357</v>
      </c>
      <c r="D63" s="141">
        <v>1</v>
      </c>
      <c r="E63" s="147" t="s">
        <v>344</v>
      </c>
      <c r="F63" s="147" t="s">
        <v>43</v>
      </c>
      <c r="G63" s="147" t="s">
        <v>357</v>
      </c>
      <c r="H63" s="169">
        <v>1</v>
      </c>
      <c r="I63" s="192">
        <f t="shared" si="1"/>
        <v>1</v>
      </c>
      <c r="J63" s="170" t="s">
        <v>558</v>
      </c>
      <c r="K63" s="171" t="s">
        <v>751</v>
      </c>
      <c r="L63" s="147" t="s">
        <v>653</v>
      </c>
      <c r="M63" s="172" t="s">
        <v>43</v>
      </c>
      <c r="N63" s="170" t="s">
        <v>642</v>
      </c>
      <c r="O63" s="147" t="s">
        <v>357</v>
      </c>
      <c r="P63" s="173">
        <v>1</v>
      </c>
      <c r="Q63" s="171" t="s">
        <v>358</v>
      </c>
      <c r="R63" s="174">
        <v>1</v>
      </c>
      <c r="S63" s="178" t="s">
        <v>724</v>
      </c>
      <c r="T63" s="175"/>
      <c r="U63" s="147" t="s">
        <v>359</v>
      </c>
      <c r="V63" s="153" t="s">
        <v>612</v>
      </c>
      <c r="W63" s="167"/>
      <c r="X63" s="167"/>
      <c r="Y63" s="167"/>
      <c r="Z63" s="167"/>
      <c r="AA63" s="167"/>
      <c r="AB63" s="167"/>
    </row>
    <row r="64" spans="1:28" s="168" customFormat="1" ht="66.75" customHeight="1">
      <c r="A64" s="152" t="s">
        <v>344</v>
      </c>
      <c r="B64" s="152" t="s">
        <v>43</v>
      </c>
      <c r="C64" s="152" t="s">
        <v>360</v>
      </c>
      <c r="D64" s="141">
        <v>1</v>
      </c>
      <c r="E64" s="147" t="s">
        <v>344</v>
      </c>
      <c r="F64" s="147" t="s">
        <v>43</v>
      </c>
      <c r="G64" s="147" t="s">
        <v>360</v>
      </c>
      <c r="H64" s="169">
        <v>1</v>
      </c>
      <c r="I64" s="192">
        <f t="shared" si="1"/>
        <v>1</v>
      </c>
      <c r="J64" s="170" t="s">
        <v>558</v>
      </c>
      <c r="K64" s="171" t="s">
        <v>751</v>
      </c>
      <c r="L64" s="147" t="s">
        <v>653</v>
      </c>
      <c r="M64" s="172" t="s">
        <v>43</v>
      </c>
      <c r="N64" s="172" t="s">
        <v>640</v>
      </c>
      <c r="O64" s="147" t="s">
        <v>360</v>
      </c>
      <c r="P64" s="173">
        <v>1</v>
      </c>
      <c r="Q64" s="171" t="s">
        <v>361</v>
      </c>
      <c r="R64" s="174">
        <v>1</v>
      </c>
      <c r="S64" s="178" t="s">
        <v>725</v>
      </c>
      <c r="T64" s="175"/>
      <c r="U64" s="147" t="s">
        <v>356</v>
      </c>
      <c r="V64" s="153" t="s">
        <v>613</v>
      </c>
      <c r="W64" s="167"/>
      <c r="X64" s="167"/>
      <c r="Y64" s="167"/>
      <c r="Z64" s="167"/>
      <c r="AA64" s="167"/>
      <c r="AB64" s="167"/>
    </row>
    <row r="65" spans="1:28" s="168" customFormat="1" ht="66.75" customHeight="1">
      <c r="A65" s="152" t="s">
        <v>344</v>
      </c>
      <c r="B65" s="152" t="s">
        <v>86</v>
      </c>
      <c r="C65" s="152" t="s">
        <v>362</v>
      </c>
      <c r="D65" s="141">
        <v>0.24</v>
      </c>
      <c r="E65" s="147" t="s">
        <v>344</v>
      </c>
      <c r="F65" s="147" t="s">
        <v>86</v>
      </c>
      <c r="G65" s="147" t="s">
        <v>362</v>
      </c>
      <c r="H65" s="169">
        <v>0.55000000000000004</v>
      </c>
      <c r="I65" s="192">
        <f t="shared" si="1"/>
        <v>0.39500000000000002</v>
      </c>
      <c r="J65" s="170" t="s">
        <v>558</v>
      </c>
      <c r="K65" s="171" t="s">
        <v>751</v>
      </c>
      <c r="L65" s="147" t="s">
        <v>659</v>
      </c>
      <c r="M65" s="172" t="s">
        <v>86</v>
      </c>
      <c r="N65" s="172" t="s">
        <v>640</v>
      </c>
      <c r="O65" s="147" t="s">
        <v>362</v>
      </c>
      <c r="P65" s="173">
        <v>1</v>
      </c>
      <c r="Q65" s="171" t="s">
        <v>363</v>
      </c>
      <c r="R65" s="174">
        <v>0.39500000000000002</v>
      </c>
      <c r="S65" s="178" t="s">
        <v>726</v>
      </c>
      <c r="T65" s="175"/>
      <c r="U65" s="147" t="s">
        <v>364</v>
      </c>
      <c r="V65" s="153" t="s">
        <v>614</v>
      </c>
      <c r="W65" s="167"/>
      <c r="X65" s="167"/>
      <c r="Y65" s="167"/>
      <c r="Z65" s="167"/>
      <c r="AA65" s="167"/>
      <c r="AB65" s="167"/>
    </row>
    <row r="66" spans="1:28" s="168" customFormat="1" ht="66.75" customHeight="1">
      <c r="A66" s="152" t="s">
        <v>367</v>
      </c>
      <c r="B66" s="152" t="s">
        <v>43</v>
      </c>
      <c r="C66" s="152" t="s">
        <v>368</v>
      </c>
      <c r="D66" s="141">
        <v>1</v>
      </c>
      <c r="E66" s="147" t="s">
        <v>367</v>
      </c>
      <c r="F66" s="147" t="s">
        <v>43</v>
      </c>
      <c r="G66" s="147" t="s">
        <v>368</v>
      </c>
      <c r="H66" s="169">
        <v>1</v>
      </c>
      <c r="I66" s="192">
        <f t="shared" si="1"/>
        <v>1</v>
      </c>
      <c r="J66" s="170" t="s">
        <v>558</v>
      </c>
      <c r="K66" s="171" t="s">
        <v>751</v>
      </c>
      <c r="L66" s="147" t="s">
        <v>646</v>
      </c>
      <c r="M66" s="172" t="s">
        <v>43</v>
      </c>
      <c r="N66" s="170" t="s">
        <v>642</v>
      </c>
      <c r="O66" s="147" t="s">
        <v>368</v>
      </c>
      <c r="P66" s="173">
        <v>1</v>
      </c>
      <c r="Q66" s="171" t="s">
        <v>369</v>
      </c>
      <c r="R66" s="174">
        <v>1</v>
      </c>
      <c r="S66" s="178" t="s">
        <v>727</v>
      </c>
      <c r="T66" s="175"/>
      <c r="U66" s="148" t="s">
        <v>783</v>
      </c>
      <c r="V66" s="153" t="s">
        <v>615</v>
      </c>
      <c r="W66" s="167"/>
      <c r="X66" s="167"/>
      <c r="Y66" s="167"/>
      <c r="Z66" s="167"/>
      <c r="AA66" s="167"/>
      <c r="AB66" s="167"/>
    </row>
    <row r="67" spans="1:28" s="168" customFormat="1" ht="66.75" customHeight="1">
      <c r="A67" s="152" t="s">
        <v>367</v>
      </c>
      <c r="B67" s="152" t="s">
        <v>43</v>
      </c>
      <c r="C67" s="152" t="s">
        <v>372</v>
      </c>
      <c r="D67" s="141">
        <v>1</v>
      </c>
      <c r="E67" s="147" t="s">
        <v>367</v>
      </c>
      <c r="F67" s="147" t="s">
        <v>43</v>
      </c>
      <c r="G67" s="147" t="s">
        <v>372</v>
      </c>
      <c r="H67" s="169">
        <v>1</v>
      </c>
      <c r="I67" s="192">
        <f t="shared" si="1"/>
        <v>1</v>
      </c>
      <c r="J67" s="170" t="s">
        <v>558</v>
      </c>
      <c r="K67" s="171" t="s">
        <v>751</v>
      </c>
      <c r="L67" s="147" t="s">
        <v>646</v>
      </c>
      <c r="M67" s="172" t="s">
        <v>43</v>
      </c>
      <c r="N67" s="170" t="s">
        <v>664</v>
      </c>
      <c r="O67" s="147" t="s">
        <v>372</v>
      </c>
      <c r="P67" s="173">
        <v>1</v>
      </c>
      <c r="Q67" s="171" t="s">
        <v>373</v>
      </c>
      <c r="R67" s="174">
        <v>1</v>
      </c>
      <c r="S67" s="178" t="s">
        <v>728</v>
      </c>
      <c r="T67" s="175"/>
      <c r="U67" s="147" t="s">
        <v>376</v>
      </c>
      <c r="V67" s="153" t="s">
        <v>616</v>
      </c>
      <c r="W67" s="167"/>
      <c r="X67" s="167"/>
      <c r="Y67" s="167"/>
      <c r="Z67" s="167"/>
      <c r="AA67" s="167"/>
      <c r="AB67" s="167"/>
    </row>
    <row r="68" spans="1:28" s="168" customFormat="1" ht="61.5" customHeight="1">
      <c r="A68" s="152" t="s">
        <v>367</v>
      </c>
      <c r="B68" s="152" t="s">
        <v>43</v>
      </c>
      <c r="C68" s="152" t="s">
        <v>377</v>
      </c>
      <c r="D68" s="141">
        <v>1</v>
      </c>
      <c r="E68" s="147" t="s">
        <v>367</v>
      </c>
      <c r="F68" s="147" t="s">
        <v>43</v>
      </c>
      <c r="G68" s="147" t="s">
        <v>377</v>
      </c>
      <c r="H68" s="169">
        <v>1</v>
      </c>
      <c r="I68" s="192">
        <f t="shared" si="1"/>
        <v>1</v>
      </c>
      <c r="J68" s="170" t="s">
        <v>558</v>
      </c>
      <c r="K68" s="171" t="s">
        <v>751</v>
      </c>
      <c r="L68" s="147" t="s">
        <v>646</v>
      </c>
      <c r="M68" s="172" t="s">
        <v>43</v>
      </c>
      <c r="N68" s="170" t="s">
        <v>664</v>
      </c>
      <c r="O68" s="147" t="s">
        <v>377</v>
      </c>
      <c r="P68" s="173">
        <v>1</v>
      </c>
      <c r="Q68" s="171" t="s">
        <v>378</v>
      </c>
      <c r="R68" s="174">
        <v>1</v>
      </c>
      <c r="S68" s="178" t="s">
        <v>729</v>
      </c>
      <c r="T68" s="175"/>
      <c r="U68" s="148" t="s">
        <v>784</v>
      </c>
      <c r="V68" s="153" t="s">
        <v>617</v>
      </c>
      <c r="W68" s="167"/>
      <c r="X68" s="167"/>
      <c r="Y68" s="167"/>
      <c r="Z68" s="167"/>
      <c r="AA68" s="167"/>
      <c r="AB68" s="167"/>
    </row>
    <row r="69" spans="1:28" s="168" customFormat="1" ht="66.75" customHeight="1">
      <c r="A69" s="152" t="s">
        <v>367</v>
      </c>
      <c r="B69" s="152" t="s">
        <v>43</v>
      </c>
      <c r="C69" s="152" t="s">
        <v>379</v>
      </c>
      <c r="D69" s="141">
        <v>1</v>
      </c>
      <c r="E69" s="147" t="s">
        <v>367</v>
      </c>
      <c r="F69" s="147" t="s">
        <v>43</v>
      </c>
      <c r="G69" s="147" t="s">
        <v>379</v>
      </c>
      <c r="H69" s="169">
        <v>1</v>
      </c>
      <c r="I69" s="192">
        <f t="shared" si="1"/>
        <v>1</v>
      </c>
      <c r="J69" s="170" t="s">
        <v>558</v>
      </c>
      <c r="K69" s="171" t="s">
        <v>751</v>
      </c>
      <c r="L69" s="147" t="s">
        <v>646</v>
      </c>
      <c r="M69" s="172" t="s">
        <v>43</v>
      </c>
      <c r="N69" s="170" t="s">
        <v>664</v>
      </c>
      <c r="O69" s="147" t="s">
        <v>379</v>
      </c>
      <c r="P69" s="173">
        <v>1</v>
      </c>
      <c r="Q69" s="171" t="s">
        <v>380</v>
      </c>
      <c r="R69" s="174">
        <v>1</v>
      </c>
      <c r="S69" s="178" t="s">
        <v>730</v>
      </c>
      <c r="T69" s="175"/>
      <c r="U69" s="148" t="s">
        <v>785</v>
      </c>
      <c r="V69" s="153" t="s">
        <v>618</v>
      </c>
      <c r="W69" s="167"/>
      <c r="X69" s="167"/>
      <c r="Y69" s="167"/>
      <c r="Z69" s="167"/>
      <c r="AA69" s="167"/>
      <c r="AB69" s="167"/>
    </row>
    <row r="70" spans="1:28" s="168" customFormat="1" ht="66.75" customHeight="1">
      <c r="A70" s="152" t="s">
        <v>367</v>
      </c>
      <c r="B70" s="152" t="s">
        <v>86</v>
      </c>
      <c r="C70" s="152" t="s">
        <v>383</v>
      </c>
      <c r="D70" s="141">
        <v>1</v>
      </c>
      <c r="E70" s="147" t="s">
        <v>367</v>
      </c>
      <c r="F70" s="147" t="s">
        <v>86</v>
      </c>
      <c r="G70" s="147" t="s">
        <v>383</v>
      </c>
      <c r="H70" s="169">
        <v>1</v>
      </c>
      <c r="I70" s="192">
        <f t="shared" si="1"/>
        <v>1</v>
      </c>
      <c r="J70" s="170" t="s">
        <v>558</v>
      </c>
      <c r="K70" s="171" t="s">
        <v>751</v>
      </c>
      <c r="L70" s="147" t="s">
        <v>646</v>
      </c>
      <c r="M70" s="172" t="s">
        <v>86</v>
      </c>
      <c r="N70" s="170" t="s">
        <v>664</v>
      </c>
      <c r="O70" s="147" t="s">
        <v>383</v>
      </c>
      <c r="P70" s="173">
        <v>1</v>
      </c>
      <c r="Q70" s="171" t="s">
        <v>384</v>
      </c>
      <c r="R70" s="174">
        <v>1</v>
      </c>
      <c r="S70" s="178" t="s">
        <v>731</v>
      </c>
      <c r="T70" s="175"/>
      <c r="U70" s="147" t="s">
        <v>386</v>
      </c>
      <c r="V70" s="153" t="s">
        <v>619</v>
      </c>
      <c r="W70" s="167"/>
      <c r="X70" s="167"/>
      <c r="Y70" s="167"/>
      <c r="Z70" s="167"/>
      <c r="AA70" s="167"/>
      <c r="AB70" s="167"/>
    </row>
    <row r="71" spans="1:28" s="168" customFormat="1" ht="33.75" customHeight="1">
      <c r="A71" s="152" t="s">
        <v>367</v>
      </c>
      <c r="B71" s="152" t="s">
        <v>43</v>
      </c>
      <c r="C71" s="152" t="s">
        <v>388</v>
      </c>
      <c r="D71" s="141" t="s">
        <v>78</v>
      </c>
      <c r="E71" s="147" t="s">
        <v>367</v>
      </c>
      <c r="F71" s="147" t="s">
        <v>43</v>
      </c>
      <c r="G71" s="147" t="s">
        <v>388</v>
      </c>
      <c r="H71" s="169">
        <v>1</v>
      </c>
      <c r="I71" s="192">
        <f t="shared" ref="I71:I89" si="2">AVERAGE(D71,H71)</f>
        <v>1</v>
      </c>
      <c r="J71" s="170" t="s">
        <v>558</v>
      </c>
      <c r="K71" s="171" t="s">
        <v>751</v>
      </c>
      <c r="L71" s="147" t="s">
        <v>646</v>
      </c>
      <c r="M71" s="172" t="s">
        <v>43</v>
      </c>
      <c r="N71" s="170" t="s">
        <v>664</v>
      </c>
      <c r="O71" s="147" t="s">
        <v>388</v>
      </c>
      <c r="P71" s="173">
        <v>1</v>
      </c>
      <c r="Q71" s="171" t="s">
        <v>389</v>
      </c>
      <c r="R71" s="174">
        <v>1</v>
      </c>
      <c r="S71" s="178" t="s">
        <v>732</v>
      </c>
      <c r="T71" s="175"/>
      <c r="U71" s="148" t="s">
        <v>786</v>
      </c>
      <c r="V71" s="153" t="s">
        <v>620</v>
      </c>
      <c r="W71" s="167"/>
      <c r="X71" s="167"/>
      <c r="Y71" s="167"/>
      <c r="Z71" s="167"/>
      <c r="AA71" s="167"/>
      <c r="AB71" s="167"/>
    </row>
    <row r="72" spans="1:28" s="168" customFormat="1" ht="177.75" customHeight="1">
      <c r="A72" s="152" t="s">
        <v>367</v>
      </c>
      <c r="B72" s="152" t="s">
        <v>43</v>
      </c>
      <c r="C72" s="152" t="s">
        <v>391</v>
      </c>
      <c r="D72" s="141" t="s">
        <v>78</v>
      </c>
      <c r="E72" s="147" t="s">
        <v>367</v>
      </c>
      <c r="F72" s="147" t="s">
        <v>43</v>
      </c>
      <c r="G72" s="147" t="s">
        <v>391</v>
      </c>
      <c r="H72" s="169">
        <v>1</v>
      </c>
      <c r="I72" s="192">
        <f t="shared" si="2"/>
        <v>1</v>
      </c>
      <c r="J72" s="170" t="s">
        <v>558</v>
      </c>
      <c r="K72" s="171" t="s">
        <v>751</v>
      </c>
      <c r="L72" s="147" t="s">
        <v>646</v>
      </c>
      <c r="M72" s="172" t="s">
        <v>43</v>
      </c>
      <c r="N72" s="170" t="s">
        <v>664</v>
      </c>
      <c r="O72" s="147" t="s">
        <v>391</v>
      </c>
      <c r="P72" s="173">
        <v>1</v>
      </c>
      <c r="Q72" s="171" t="s">
        <v>392</v>
      </c>
      <c r="R72" s="174">
        <v>1</v>
      </c>
      <c r="S72" s="178" t="s">
        <v>749</v>
      </c>
      <c r="T72" s="175"/>
      <c r="U72" s="148" t="s">
        <v>787</v>
      </c>
      <c r="V72" s="153" t="s">
        <v>621</v>
      </c>
      <c r="W72" s="167"/>
      <c r="X72" s="167"/>
      <c r="Y72" s="167"/>
      <c r="Z72" s="167"/>
      <c r="AA72" s="167"/>
      <c r="AB72" s="167"/>
    </row>
    <row r="73" spans="1:28" s="168" customFormat="1" ht="66.75" customHeight="1">
      <c r="A73" s="152" t="s">
        <v>399</v>
      </c>
      <c r="B73" s="152" t="s">
        <v>34</v>
      </c>
      <c r="C73" s="152" t="s">
        <v>400</v>
      </c>
      <c r="D73" s="141" t="s">
        <v>78</v>
      </c>
      <c r="E73" s="147" t="s">
        <v>399</v>
      </c>
      <c r="F73" s="147" t="s">
        <v>34</v>
      </c>
      <c r="G73" s="147" t="s">
        <v>400</v>
      </c>
      <c r="H73" s="179">
        <v>1</v>
      </c>
      <c r="I73" s="192">
        <f t="shared" si="2"/>
        <v>1</v>
      </c>
      <c r="J73" s="170" t="s">
        <v>558</v>
      </c>
      <c r="K73" s="171" t="s">
        <v>751</v>
      </c>
      <c r="L73" s="147" t="s">
        <v>661</v>
      </c>
      <c r="M73" s="172" t="s">
        <v>34</v>
      </c>
      <c r="N73" s="170" t="s">
        <v>664</v>
      </c>
      <c r="O73" s="147" t="s">
        <v>400</v>
      </c>
      <c r="P73" s="173">
        <v>0</v>
      </c>
      <c r="Q73" s="171" t="s">
        <v>401</v>
      </c>
      <c r="R73" s="174">
        <v>1</v>
      </c>
      <c r="S73" s="178" t="s">
        <v>685</v>
      </c>
      <c r="T73" s="175"/>
      <c r="U73" s="147" t="s">
        <v>405</v>
      </c>
      <c r="V73" s="153" t="s">
        <v>622</v>
      </c>
      <c r="W73" s="167"/>
      <c r="X73" s="167"/>
      <c r="Y73" s="167"/>
      <c r="Z73" s="167"/>
      <c r="AA73" s="167"/>
      <c r="AB73" s="167"/>
    </row>
    <row r="74" spans="1:28" s="168" customFormat="1" ht="53.25" customHeight="1">
      <c r="A74" s="152" t="s">
        <v>399</v>
      </c>
      <c r="B74" s="152" t="s">
        <v>43</v>
      </c>
      <c r="C74" s="152" t="s">
        <v>406</v>
      </c>
      <c r="D74" s="141">
        <v>0.8</v>
      </c>
      <c r="E74" s="147" t="s">
        <v>399</v>
      </c>
      <c r="F74" s="147" t="s">
        <v>43</v>
      </c>
      <c r="G74" s="147" t="s">
        <v>406</v>
      </c>
      <c r="H74" s="179">
        <v>0.82</v>
      </c>
      <c r="I74" s="192">
        <f t="shared" si="2"/>
        <v>0.81</v>
      </c>
      <c r="J74" s="170" t="s">
        <v>558</v>
      </c>
      <c r="K74" s="171" t="s">
        <v>751</v>
      </c>
      <c r="L74" s="147" t="s">
        <v>660</v>
      </c>
      <c r="M74" s="172" t="s">
        <v>43</v>
      </c>
      <c r="N74" s="170" t="s">
        <v>664</v>
      </c>
      <c r="O74" s="147" t="s">
        <v>406</v>
      </c>
      <c r="P74" s="173">
        <v>1</v>
      </c>
      <c r="Q74" s="171" t="s">
        <v>407</v>
      </c>
      <c r="R74" s="174">
        <v>0.81</v>
      </c>
      <c r="S74" s="178" t="s">
        <v>733</v>
      </c>
      <c r="T74" s="175"/>
      <c r="U74" s="147" t="s">
        <v>410</v>
      </c>
      <c r="V74" s="153" t="s">
        <v>623</v>
      </c>
      <c r="W74" s="167"/>
      <c r="X74" s="167"/>
      <c r="Y74" s="167"/>
      <c r="Z74" s="167"/>
      <c r="AA74" s="167"/>
      <c r="AB74" s="167"/>
    </row>
    <row r="75" spans="1:28" s="168" customFormat="1" ht="66.75" customHeight="1">
      <c r="A75" s="152" t="s">
        <v>399</v>
      </c>
      <c r="B75" s="152" t="s">
        <v>43</v>
      </c>
      <c r="C75" s="152" t="s">
        <v>411</v>
      </c>
      <c r="D75" s="141">
        <v>0.85</v>
      </c>
      <c r="E75" s="147" t="s">
        <v>399</v>
      </c>
      <c r="F75" s="147" t="s">
        <v>43</v>
      </c>
      <c r="G75" s="147" t="s">
        <v>411</v>
      </c>
      <c r="H75" s="179">
        <v>0.88</v>
      </c>
      <c r="I75" s="192">
        <f t="shared" si="2"/>
        <v>0.86499999999999999</v>
      </c>
      <c r="J75" s="170" t="s">
        <v>558</v>
      </c>
      <c r="K75" s="171" t="s">
        <v>751</v>
      </c>
      <c r="L75" s="147" t="s">
        <v>646</v>
      </c>
      <c r="M75" s="172" t="s">
        <v>43</v>
      </c>
      <c r="N75" s="170" t="s">
        <v>664</v>
      </c>
      <c r="O75" s="147" t="s">
        <v>411</v>
      </c>
      <c r="P75" s="173">
        <v>1</v>
      </c>
      <c r="Q75" s="171" t="s">
        <v>412</v>
      </c>
      <c r="R75" s="174">
        <v>0.86499999999999999</v>
      </c>
      <c r="S75" s="178" t="s">
        <v>735</v>
      </c>
      <c r="T75" s="175"/>
      <c r="U75" s="148" t="s">
        <v>788</v>
      </c>
      <c r="V75" s="153" t="s">
        <v>624</v>
      </c>
      <c r="W75" s="167"/>
      <c r="X75" s="167"/>
      <c r="Y75" s="167"/>
      <c r="Z75" s="167"/>
      <c r="AA75" s="167"/>
      <c r="AB75" s="167"/>
    </row>
    <row r="76" spans="1:28" s="168" customFormat="1" ht="66.75" customHeight="1">
      <c r="A76" s="152" t="s">
        <v>399</v>
      </c>
      <c r="B76" s="152" t="s">
        <v>86</v>
      </c>
      <c r="C76" s="152" t="s">
        <v>414</v>
      </c>
      <c r="D76" s="141">
        <v>0.88</v>
      </c>
      <c r="E76" s="147" t="s">
        <v>399</v>
      </c>
      <c r="F76" s="147" t="s">
        <v>86</v>
      </c>
      <c r="G76" s="147" t="s">
        <v>414</v>
      </c>
      <c r="H76" s="179">
        <v>0.89</v>
      </c>
      <c r="I76" s="192">
        <f t="shared" si="2"/>
        <v>0.88500000000000001</v>
      </c>
      <c r="J76" s="170" t="s">
        <v>558</v>
      </c>
      <c r="K76" s="171" t="s">
        <v>751</v>
      </c>
      <c r="L76" s="147" t="s">
        <v>661</v>
      </c>
      <c r="M76" s="172" t="s">
        <v>86</v>
      </c>
      <c r="N76" s="170" t="s">
        <v>664</v>
      </c>
      <c r="O76" s="147" t="s">
        <v>414</v>
      </c>
      <c r="P76" s="173">
        <v>1</v>
      </c>
      <c r="Q76" s="171" t="s">
        <v>415</v>
      </c>
      <c r="R76" s="174">
        <v>0.88500000000000001</v>
      </c>
      <c r="S76" s="178" t="s">
        <v>734</v>
      </c>
      <c r="T76" s="175"/>
      <c r="U76" s="147" t="s">
        <v>529</v>
      </c>
      <c r="V76" s="153" t="s">
        <v>625</v>
      </c>
      <c r="W76" s="167"/>
      <c r="X76" s="167"/>
      <c r="Y76" s="167"/>
      <c r="Z76" s="167"/>
      <c r="AA76" s="167"/>
      <c r="AB76" s="167"/>
    </row>
    <row r="77" spans="1:28" s="168" customFormat="1" ht="66.75" customHeight="1">
      <c r="A77" s="152" t="s">
        <v>399</v>
      </c>
      <c r="B77" s="152" t="s">
        <v>34</v>
      </c>
      <c r="C77" s="152" t="s">
        <v>427</v>
      </c>
      <c r="D77" s="141">
        <v>1</v>
      </c>
      <c r="E77" s="147" t="s">
        <v>399</v>
      </c>
      <c r="F77" s="147" t="s">
        <v>34</v>
      </c>
      <c r="G77" s="147" t="s">
        <v>427</v>
      </c>
      <c r="H77" s="179">
        <v>0.6</v>
      </c>
      <c r="I77" s="192">
        <f t="shared" si="2"/>
        <v>0.8</v>
      </c>
      <c r="J77" s="170" t="s">
        <v>558</v>
      </c>
      <c r="K77" s="171" t="s">
        <v>751</v>
      </c>
      <c r="L77" s="147" t="s">
        <v>660</v>
      </c>
      <c r="M77" s="172" t="s">
        <v>34</v>
      </c>
      <c r="N77" s="172" t="s">
        <v>640</v>
      </c>
      <c r="O77" s="147" t="s">
        <v>427</v>
      </c>
      <c r="P77" s="173">
        <v>1</v>
      </c>
      <c r="Q77" s="171" t="s">
        <v>428</v>
      </c>
      <c r="R77" s="174">
        <v>0.8</v>
      </c>
      <c r="S77" s="178" t="s">
        <v>736</v>
      </c>
      <c r="T77" s="175"/>
      <c r="U77" s="148" t="s">
        <v>789</v>
      </c>
      <c r="V77" s="153" t="s">
        <v>626</v>
      </c>
      <c r="W77" s="167"/>
      <c r="X77" s="167"/>
      <c r="Y77" s="167"/>
      <c r="Z77" s="167"/>
      <c r="AA77" s="167"/>
      <c r="AB77" s="167"/>
    </row>
    <row r="78" spans="1:28" s="168" customFormat="1" ht="51.75" customHeight="1">
      <c r="A78" s="152" t="s">
        <v>399</v>
      </c>
      <c r="B78" s="152" t="s">
        <v>43</v>
      </c>
      <c r="C78" s="152" t="s">
        <v>433</v>
      </c>
      <c r="D78" s="141">
        <v>0.57999999999999996</v>
      </c>
      <c r="E78" s="147" t="s">
        <v>399</v>
      </c>
      <c r="F78" s="147" t="s">
        <v>43</v>
      </c>
      <c r="G78" s="147" t="s">
        <v>433</v>
      </c>
      <c r="H78" s="179">
        <v>0.82</v>
      </c>
      <c r="I78" s="192">
        <f t="shared" si="2"/>
        <v>0.7</v>
      </c>
      <c r="J78" s="170" t="s">
        <v>558</v>
      </c>
      <c r="K78" s="171" t="s">
        <v>751</v>
      </c>
      <c r="L78" s="147" t="s">
        <v>661</v>
      </c>
      <c r="M78" s="172" t="s">
        <v>43</v>
      </c>
      <c r="N78" s="172" t="s">
        <v>642</v>
      </c>
      <c r="O78" s="147" t="s">
        <v>433</v>
      </c>
      <c r="P78" s="173">
        <v>1</v>
      </c>
      <c r="Q78" s="171" t="s">
        <v>434</v>
      </c>
      <c r="R78" s="174">
        <v>0.7</v>
      </c>
      <c r="S78" s="178" t="s">
        <v>737</v>
      </c>
      <c r="T78" s="175"/>
      <c r="U78" s="147" t="s">
        <v>435</v>
      </c>
      <c r="V78" s="153" t="s">
        <v>627</v>
      </c>
      <c r="W78" s="167"/>
      <c r="X78" s="167"/>
      <c r="Y78" s="167"/>
      <c r="Z78" s="167"/>
      <c r="AA78" s="167"/>
      <c r="AB78" s="167"/>
    </row>
    <row r="79" spans="1:28" s="168" customFormat="1" ht="66.75" customHeight="1">
      <c r="A79" s="152" t="s">
        <v>438</v>
      </c>
      <c r="B79" s="152" t="s">
        <v>86</v>
      </c>
      <c r="C79" s="152" t="s">
        <v>439</v>
      </c>
      <c r="D79" s="141">
        <v>1</v>
      </c>
      <c r="E79" s="147" t="s">
        <v>438</v>
      </c>
      <c r="F79" s="147" t="s">
        <v>86</v>
      </c>
      <c r="G79" s="147" t="s">
        <v>439</v>
      </c>
      <c r="H79" s="169">
        <v>1</v>
      </c>
      <c r="I79" s="192">
        <f t="shared" si="2"/>
        <v>1</v>
      </c>
      <c r="J79" s="170" t="s">
        <v>558</v>
      </c>
      <c r="K79" s="171" t="s">
        <v>751</v>
      </c>
      <c r="L79" s="147" t="s">
        <v>646</v>
      </c>
      <c r="M79" s="172" t="s">
        <v>86</v>
      </c>
      <c r="N79" s="170" t="s">
        <v>664</v>
      </c>
      <c r="O79" s="147" t="s">
        <v>439</v>
      </c>
      <c r="P79" s="173">
        <v>1</v>
      </c>
      <c r="Q79" s="171" t="s">
        <v>440</v>
      </c>
      <c r="R79" s="174">
        <v>1</v>
      </c>
      <c r="S79" s="178" t="s">
        <v>738</v>
      </c>
      <c r="T79" s="175"/>
      <c r="U79" s="147" t="s">
        <v>445</v>
      </c>
      <c r="V79" s="153" t="s">
        <v>628</v>
      </c>
      <c r="W79" s="167"/>
      <c r="X79" s="167"/>
      <c r="Y79" s="167"/>
      <c r="Z79" s="167"/>
      <c r="AA79" s="167"/>
      <c r="AB79" s="167"/>
    </row>
    <row r="80" spans="1:28" s="168" customFormat="1" ht="80.25" customHeight="1">
      <c r="A80" s="152" t="s">
        <v>438</v>
      </c>
      <c r="B80" s="152" t="s">
        <v>43</v>
      </c>
      <c r="C80" s="152" t="s">
        <v>447</v>
      </c>
      <c r="D80" s="141">
        <v>1</v>
      </c>
      <c r="E80" s="147" t="s">
        <v>438</v>
      </c>
      <c r="F80" s="147" t="s">
        <v>43</v>
      </c>
      <c r="G80" s="147" t="s">
        <v>447</v>
      </c>
      <c r="H80" s="169">
        <v>1</v>
      </c>
      <c r="I80" s="192">
        <f t="shared" si="2"/>
        <v>1</v>
      </c>
      <c r="J80" s="170" t="s">
        <v>558</v>
      </c>
      <c r="K80" s="171" t="s">
        <v>751</v>
      </c>
      <c r="L80" s="147" t="s">
        <v>646</v>
      </c>
      <c r="M80" s="172" t="s">
        <v>43</v>
      </c>
      <c r="N80" s="170" t="s">
        <v>664</v>
      </c>
      <c r="O80" s="147" t="s">
        <v>447</v>
      </c>
      <c r="P80" s="173">
        <v>1</v>
      </c>
      <c r="Q80" s="171" t="s">
        <v>448</v>
      </c>
      <c r="R80" s="174">
        <v>1</v>
      </c>
      <c r="S80" s="178" t="s">
        <v>739</v>
      </c>
      <c r="T80" s="175"/>
      <c r="U80" s="147" t="s">
        <v>449</v>
      </c>
      <c r="V80" s="153" t="s">
        <v>629</v>
      </c>
      <c r="W80" s="167"/>
      <c r="X80" s="167"/>
      <c r="Y80" s="167"/>
      <c r="Z80" s="167"/>
      <c r="AA80" s="167"/>
      <c r="AB80" s="167"/>
    </row>
    <row r="81" spans="1:28" s="168" customFormat="1" ht="137.25" customHeight="1">
      <c r="A81" s="152" t="s">
        <v>438</v>
      </c>
      <c r="B81" s="152" t="s">
        <v>86</v>
      </c>
      <c r="C81" s="152" t="s">
        <v>450</v>
      </c>
      <c r="D81" s="141">
        <v>1</v>
      </c>
      <c r="E81" s="147" t="s">
        <v>438</v>
      </c>
      <c r="F81" s="147" t="s">
        <v>86</v>
      </c>
      <c r="G81" s="147" t="s">
        <v>450</v>
      </c>
      <c r="H81" s="169">
        <v>1</v>
      </c>
      <c r="I81" s="192">
        <f t="shared" si="2"/>
        <v>1</v>
      </c>
      <c r="J81" s="170" t="s">
        <v>558</v>
      </c>
      <c r="K81" s="171" t="s">
        <v>751</v>
      </c>
      <c r="L81" s="147" t="s">
        <v>646</v>
      </c>
      <c r="M81" s="172" t="s">
        <v>86</v>
      </c>
      <c r="N81" s="170" t="s">
        <v>664</v>
      </c>
      <c r="O81" s="147" t="s">
        <v>450</v>
      </c>
      <c r="P81" s="173">
        <v>1</v>
      </c>
      <c r="Q81" s="171" t="s">
        <v>451</v>
      </c>
      <c r="R81" s="174">
        <v>1</v>
      </c>
      <c r="S81" s="178" t="s">
        <v>740</v>
      </c>
      <c r="T81" s="175"/>
      <c r="U81" s="147" t="s">
        <v>452</v>
      </c>
      <c r="V81" s="153" t="s">
        <v>630</v>
      </c>
      <c r="W81" s="167"/>
      <c r="X81" s="167"/>
      <c r="Y81" s="167"/>
      <c r="Z81" s="167"/>
      <c r="AA81" s="167"/>
      <c r="AB81" s="167"/>
    </row>
    <row r="82" spans="1:28" s="168" customFormat="1" ht="56.25" customHeight="1">
      <c r="A82" s="152" t="s">
        <v>438</v>
      </c>
      <c r="B82" s="152" t="s">
        <v>86</v>
      </c>
      <c r="C82" s="152" t="s">
        <v>453</v>
      </c>
      <c r="D82" s="141">
        <v>0.57999999999999996</v>
      </c>
      <c r="E82" s="147" t="s">
        <v>438</v>
      </c>
      <c r="F82" s="147" t="s">
        <v>86</v>
      </c>
      <c r="G82" s="147" t="s">
        <v>453</v>
      </c>
      <c r="H82" s="169">
        <v>0.73</v>
      </c>
      <c r="I82" s="192">
        <f t="shared" si="2"/>
        <v>0.65500000000000003</v>
      </c>
      <c r="J82" s="170" t="s">
        <v>558</v>
      </c>
      <c r="K82" s="171" t="s">
        <v>751</v>
      </c>
      <c r="L82" s="147" t="s">
        <v>646</v>
      </c>
      <c r="M82" s="172" t="s">
        <v>86</v>
      </c>
      <c r="N82" s="170" t="s">
        <v>664</v>
      </c>
      <c r="O82" s="147" t="s">
        <v>453</v>
      </c>
      <c r="P82" s="173">
        <v>1</v>
      </c>
      <c r="Q82" s="171" t="s">
        <v>454</v>
      </c>
      <c r="R82" s="174">
        <v>0.65500000000000003</v>
      </c>
      <c r="S82" s="178" t="s">
        <v>741</v>
      </c>
      <c r="T82" s="175"/>
      <c r="U82" s="147" t="s">
        <v>455</v>
      </c>
      <c r="V82" s="153" t="s">
        <v>631</v>
      </c>
      <c r="W82" s="167"/>
      <c r="X82" s="167"/>
      <c r="Y82" s="167"/>
      <c r="Z82" s="167"/>
      <c r="AA82" s="167"/>
      <c r="AB82" s="167"/>
    </row>
    <row r="83" spans="1:28" s="168" customFormat="1" ht="59.25" customHeight="1">
      <c r="A83" s="152" t="s">
        <v>438</v>
      </c>
      <c r="B83" s="152" t="s">
        <v>43</v>
      </c>
      <c r="C83" s="152" t="s">
        <v>458</v>
      </c>
      <c r="D83" s="149">
        <v>0.7</v>
      </c>
      <c r="E83" s="147" t="s">
        <v>438</v>
      </c>
      <c r="F83" s="147" t="s">
        <v>43</v>
      </c>
      <c r="G83" s="147" t="s">
        <v>458</v>
      </c>
      <c r="H83" s="169">
        <v>0.39</v>
      </c>
      <c r="I83" s="192">
        <f t="shared" si="2"/>
        <v>0.54499999999999993</v>
      </c>
      <c r="J83" s="170" t="s">
        <v>558</v>
      </c>
      <c r="K83" s="171" t="s">
        <v>751</v>
      </c>
      <c r="L83" s="147" t="s">
        <v>646</v>
      </c>
      <c r="M83" s="172" t="s">
        <v>43</v>
      </c>
      <c r="N83" s="170" t="s">
        <v>664</v>
      </c>
      <c r="O83" s="147" t="s">
        <v>458</v>
      </c>
      <c r="P83" s="173">
        <v>1</v>
      </c>
      <c r="Q83" s="171" t="s">
        <v>459</v>
      </c>
      <c r="R83" s="174">
        <v>0.54499999999999993</v>
      </c>
      <c r="S83" s="178" t="s">
        <v>742</v>
      </c>
      <c r="T83" s="175"/>
      <c r="U83" s="147" t="s">
        <v>532</v>
      </c>
      <c r="V83" s="153" t="s">
        <v>632</v>
      </c>
      <c r="W83" s="167"/>
      <c r="X83" s="167"/>
      <c r="Y83" s="167"/>
      <c r="Z83" s="167"/>
      <c r="AA83" s="167"/>
      <c r="AB83" s="167"/>
    </row>
    <row r="84" spans="1:28" s="168" customFormat="1" ht="52.5" customHeight="1">
      <c r="A84" s="152" t="s">
        <v>438</v>
      </c>
      <c r="B84" s="152" t="s">
        <v>43</v>
      </c>
      <c r="C84" s="152" t="s">
        <v>461</v>
      </c>
      <c r="D84" s="141" t="s">
        <v>78</v>
      </c>
      <c r="E84" s="147" t="s">
        <v>438</v>
      </c>
      <c r="F84" s="147" t="s">
        <v>43</v>
      </c>
      <c r="G84" s="147" t="s">
        <v>461</v>
      </c>
      <c r="H84" s="169">
        <v>1</v>
      </c>
      <c r="I84" s="192">
        <f t="shared" si="2"/>
        <v>1</v>
      </c>
      <c r="J84" s="170" t="s">
        <v>558</v>
      </c>
      <c r="K84" s="171" t="s">
        <v>751</v>
      </c>
      <c r="L84" s="147" t="s">
        <v>646</v>
      </c>
      <c r="M84" s="172" t="s">
        <v>43</v>
      </c>
      <c r="N84" s="170" t="s">
        <v>664</v>
      </c>
      <c r="O84" s="147" t="s">
        <v>461</v>
      </c>
      <c r="P84" s="173">
        <v>1</v>
      </c>
      <c r="Q84" s="171" t="s">
        <v>462</v>
      </c>
      <c r="R84" s="174">
        <v>1</v>
      </c>
      <c r="S84" s="178" t="s">
        <v>743</v>
      </c>
      <c r="T84" s="175"/>
      <c r="U84" s="147" t="s">
        <v>534</v>
      </c>
      <c r="V84" s="153" t="s">
        <v>633</v>
      </c>
      <c r="W84" s="167"/>
      <c r="X84" s="167"/>
      <c r="Y84" s="167"/>
      <c r="Z84" s="167"/>
      <c r="AA84" s="167"/>
      <c r="AB84" s="167"/>
    </row>
    <row r="85" spans="1:28" s="168" customFormat="1" ht="57.75" customHeight="1">
      <c r="A85" s="152" t="s">
        <v>438</v>
      </c>
      <c r="B85" s="152" t="s">
        <v>43</v>
      </c>
      <c r="C85" s="152" t="s">
        <v>463</v>
      </c>
      <c r="D85" s="141">
        <v>0.88</v>
      </c>
      <c r="E85" s="147" t="s">
        <v>438</v>
      </c>
      <c r="F85" s="147" t="s">
        <v>43</v>
      </c>
      <c r="G85" s="147" t="s">
        <v>463</v>
      </c>
      <c r="H85" s="141">
        <v>0.86</v>
      </c>
      <c r="I85" s="192">
        <f t="shared" si="2"/>
        <v>0.87</v>
      </c>
      <c r="J85" s="170" t="s">
        <v>558</v>
      </c>
      <c r="K85" s="171" t="s">
        <v>751</v>
      </c>
      <c r="L85" s="147" t="s">
        <v>660</v>
      </c>
      <c r="M85" s="172" t="s">
        <v>43</v>
      </c>
      <c r="N85" s="170" t="s">
        <v>664</v>
      </c>
      <c r="O85" s="147" t="s">
        <v>463</v>
      </c>
      <c r="P85" s="142">
        <v>1</v>
      </c>
      <c r="Q85" s="171" t="s">
        <v>464</v>
      </c>
      <c r="R85" s="174">
        <v>0.87</v>
      </c>
      <c r="S85" s="178" t="s">
        <v>744</v>
      </c>
      <c r="T85" s="175"/>
      <c r="U85" s="152" t="s">
        <v>465</v>
      </c>
      <c r="V85" s="153" t="s">
        <v>634</v>
      </c>
      <c r="W85" s="167"/>
      <c r="X85" s="167"/>
      <c r="Y85" s="167"/>
      <c r="Z85" s="167"/>
      <c r="AA85" s="167"/>
      <c r="AB85" s="167"/>
    </row>
    <row r="86" spans="1:28" s="168" customFormat="1" ht="62.25" customHeight="1">
      <c r="A86" s="152" t="s">
        <v>468</v>
      </c>
      <c r="B86" s="152" t="s">
        <v>86</v>
      </c>
      <c r="C86" s="152" t="s">
        <v>469</v>
      </c>
      <c r="D86" s="141">
        <v>0.9</v>
      </c>
      <c r="E86" s="147" t="s">
        <v>468</v>
      </c>
      <c r="F86" s="147" t="s">
        <v>86</v>
      </c>
      <c r="G86" s="147" t="s">
        <v>469</v>
      </c>
      <c r="H86" s="169">
        <v>1</v>
      </c>
      <c r="I86" s="192">
        <f t="shared" si="2"/>
        <v>0.95</v>
      </c>
      <c r="J86" s="170" t="s">
        <v>558</v>
      </c>
      <c r="K86" s="171" t="s">
        <v>751</v>
      </c>
      <c r="L86" s="147" t="s">
        <v>662</v>
      </c>
      <c r="M86" s="172" t="s">
        <v>86</v>
      </c>
      <c r="N86" s="172" t="s">
        <v>640</v>
      </c>
      <c r="O86" s="147" t="s">
        <v>469</v>
      </c>
      <c r="P86" s="173">
        <v>1</v>
      </c>
      <c r="Q86" s="171" t="s">
        <v>470</v>
      </c>
      <c r="R86" s="174">
        <v>0.95</v>
      </c>
      <c r="S86" s="178" t="s">
        <v>745</v>
      </c>
      <c r="T86" s="175"/>
      <c r="U86" s="148" t="s">
        <v>790</v>
      </c>
      <c r="V86" s="153" t="s">
        <v>635</v>
      </c>
      <c r="W86" s="167"/>
      <c r="X86" s="167"/>
      <c r="Y86" s="167"/>
      <c r="Z86" s="167"/>
      <c r="AA86" s="167"/>
      <c r="AB86" s="167"/>
    </row>
    <row r="87" spans="1:28" s="168" customFormat="1" ht="51" customHeight="1">
      <c r="A87" s="152" t="s">
        <v>468</v>
      </c>
      <c r="B87" s="152" t="s">
        <v>34</v>
      </c>
      <c r="C87" s="152" t="s">
        <v>474</v>
      </c>
      <c r="D87" s="141" t="s">
        <v>78</v>
      </c>
      <c r="E87" s="147" t="s">
        <v>468</v>
      </c>
      <c r="F87" s="147" t="s">
        <v>34</v>
      </c>
      <c r="G87" s="147" t="s">
        <v>474</v>
      </c>
      <c r="H87" s="169">
        <v>1</v>
      </c>
      <c r="I87" s="192">
        <f t="shared" si="2"/>
        <v>1</v>
      </c>
      <c r="J87" s="170" t="s">
        <v>558</v>
      </c>
      <c r="K87" s="171" t="s">
        <v>751</v>
      </c>
      <c r="L87" s="147" t="s">
        <v>662</v>
      </c>
      <c r="M87" s="172" t="s">
        <v>34</v>
      </c>
      <c r="N87" s="172" t="s">
        <v>640</v>
      </c>
      <c r="O87" s="147" t="s">
        <v>474</v>
      </c>
      <c r="P87" s="173">
        <v>1</v>
      </c>
      <c r="Q87" s="171" t="s">
        <v>475</v>
      </c>
      <c r="R87" s="174">
        <v>1</v>
      </c>
      <c r="S87" s="178" t="s">
        <v>746</v>
      </c>
      <c r="T87" s="175"/>
      <c r="U87" s="148" t="s">
        <v>791</v>
      </c>
      <c r="V87" s="153" t="s">
        <v>636</v>
      </c>
      <c r="W87" s="167"/>
      <c r="X87" s="167"/>
      <c r="Y87" s="167"/>
      <c r="Z87" s="167"/>
      <c r="AA87" s="167"/>
      <c r="AB87" s="167"/>
    </row>
    <row r="88" spans="1:28" s="168" customFormat="1" ht="51" customHeight="1">
      <c r="A88" s="152" t="s">
        <v>468</v>
      </c>
      <c r="B88" s="152" t="s">
        <v>43</v>
      </c>
      <c r="C88" s="152" t="s">
        <v>476</v>
      </c>
      <c r="D88" s="141">
        <v>0.8571428571428571</v>
      </c>
      <c r="E88" s="147" t="s">
        <v>468</v>
      </c>
      <c r="F88" s="147" t="s">
        <v>43</v>
      </c>
      <c r="G88" s="147" t="s">
        <v>476</v>
      </c>
      <c r="H88" s="169">
        <v>0.93333333333333335</v>
      </c>
      <c r="I88" s="192">
        <f t="shared" si="2"/>
        <v>0.89523809523809517</v>
      </c>
      <c r="J88" s="170" t="s">
        <v>558</v>
      </c>
      <c r="K88" s="171" t="s">
        <v>751</v>
      </c>
      <c r="L88" s="147" t="s">
        <v>663</v>
      </c>
      <c r="M88" s="172" t="s">
        <v>43</v>
      </c>
      <c r="N88" s="172" t="s">
        <v>640</v>
      </c>
      <c r="O88" s="147" t="s">
        <v>476</v>
      </c>
      <c r="P88" s="173">
        <v>1</v>
      </c>
      <c r="Q88" s="171" t="s">
        <v>477</v>
      </c>
      <c r="R88" s="174">
        <v>0.89523809523809517</v>
      </c>
      <c r="S88" s="178" t="s">
        <v>747</v>
      </c>
      <c r="T88" s="175"/>
      <c r="U88" s="148" t="s">
        <v>792</v>
      </c>
      <c r="V88" s="153" t="s">
        <v>637</v>
      </c>
      <c r="W88" s="167"/>
      <c r="X88" s="167"/>
      <c r="Y88" s="167"/>
      <c r="Z88" s="167"/>
      <c r="AA88" s="167"/>
      <c r="AB88" s="167"/>
    </row>
    <row r="89" spans="1:28" s="168" customFormat="1" ht="51" customHeight="1" thickBot="1">
      <c r="A89" s="155" t="s">
        <v>468</v>
      </c>
      <c r="B89" s="155" t="s">
        <v>86</v>
      </c>
      <c r="C89" s="155" t="s">
        <v>478</v>
      </c>
      <c r="D89" s="156" t="s">
        <v>78</v>
      </c>
      <c r="E89" s="181" t="s">
        <v>468</v>
      </c>
      <c r="F89" s="181" t="s">
        <v>86</v>
      </c>
      <c r="G89" s="181" t="s">
        <v>478</v>
      </c>
      <c r="H89" s="182">
        <v>1</v>
      </c>
      <c r="I89" s="193">
        <f t="shared" si="2"/>
        <v>1</v>
      </c>
      <c r="J89" s="183" t="s">
        <v>558</v>
      </c>
      <c r="K89" s="184" t="s">
        <v>750</v>
      </c>
      <c r="L89" s="181" t="s">
        <v>663</v>
      </c>
      <c r="M89" s="185" t="s">
        <v>86</v>
      </c>
      <c r="N89" s="185" t="s">
        <v>640</v>
      </c>
      <c r="O89" s="181" t="s">
        <v>478</v>
      </c>
      <c r="P89" s="186">
        <v>1</v>
      </c>
      <c r="Q89" s="184" t="s">
        <v>479</v>
      </c>
      <c r="R89" s="187">
        <v>1</v>
      </c>
      <c r="S89" s="188" t="s">
        <v>748</v>
      </c>
      <c r="T89" s="189"/>
      <c r="U89" s="190" t="s">
        <v>793</v>
      </c>
      <c r="V89" s="157" t="s">
        <v>638</v>
      </c>
      <c r="W89" s="167"/>
      <c r="X89" s="167"/>
      <c r="Y89" s="167"/>
      <c r="Z89" s="167"/>
      <c r="AA89" s="167"/>
      <c r="AB89" s="167"/>
    </row>
    <row r="90" spans="1:28" ht="32.25" customHeight="1" thickBot="1">
      <c r="A90" s="243" t="s">
        <v>483</v>
      </c>
      <c r="B90" s="207"/>
      <c r="C90" s="207"/>
      <c r="D90" s="207"/>
      <c r="E90" s="207"/>
      <c r="F90" s="207"/>
      <c r="G90" s="207"/>
      <c r="H90" s="208"/>
      <c r="I90" s="194">
        <f>AVERAGE(I7:I89)</f>
        <v>0.93297866973230226</v>
      </c>
      <c r="J90" s="23"/>
      <c r="K90" s="23"/>
      <c r="L90" s="23"/>
      <c r="M90" s="23"/>
      <c r="N90" s="23"/>
      <c r="O90" s="23"/>
      <c r="P90" s="23"/>
      <c r="Q90" s="23"/>
      <c r="R90" s="23"/>
      <c r="S90" s="23"/>
      <c r="T90" s="23"/>
      <c r="U90" s="23"/>
      <c r="V90" s="23"/>
      <c r="W90" s="23"/>
      <c r="X90" s="23"/>
      <c r="Y90" s="23"/>
      <c r="Z90" s="23"/>
      <c r="AA90" s="23"/>
      <c r="AB90" s="23"/>
    </row>
    <row r="91" spans="1:28" ht="32.25" customHeight="1">
      <c r="A91" s="23"/>
      <c r="B91" s="23"/>
      <c r="C91" s="23"/>
      <c r="D91" s="30"/>
      <c r="E91" s="23"/>
      <c r="F91" s="23"/>
      <c r="G91" s="23"/>
      <c r="H91" s="23"/>
      <c r="I91" s="31"/>
      <c r="J91" s="23"/>
      <c r="K91" s="23"/>
      <c r="L91" s="23"/>
      <c r="M91" s="23"/>
      <c r="N91" s="23"/>
      <c r="O91" s="23"/>
      <c r="P91" s="23"/>
      <c r="Q91" s="23"/>
      <c r="R91" s="23"/>
      <c r="S91" s="23"/>
      <c r="T91" s="23"/>
      <c r="U91" s="23"/>
      <c r="V91" s="23"/>
      <c r="W91" s="23"/>
      <c r="X91" s="23"/>
      <c r="Y91" s="23"/>
      <c r="Z91" s="23"/>
      <c r="AA91" s="23"/>
      <c r="AB91" s="23"/>
    </row>
    <row r="92" spans="1:28" ht="32.25" customHeight="1">
      <c r="A92" s="23"/>
      <c r="B92" s="23"/>
      <c r="C92" s="23"/>
      <c r="D92" s="30"/>
      <c r="E92" s="23"/>
      <c r="F92" s="23"/>
      <c r="G92" s="23"/>
      <c r="H92" s="23"/>
      <c r="I92" s="31"/>
      <c r="J92" s="23"/>
      <c r="K92" s="23"/>
      <c r="L92" s="23"/>
      <c r="M92" s="23"/>
      <c r="N92" s="23"/>
      <c r="O92" s="23"/>
      <c r="P92" s="23"/>
      <c r="Q92" s="23"/>
      <c r="R92" s="23"/>
      <c r="S92" s="23"/>
      <c r="T92" s="23"/>
      <c r="U92" s="23"/>
      <c r="V92" s="23"/>
      <c r="W92" s="23"/>
      <c r="X92" s="23"/>
      <c r="Y92" s="23"/>
      <c r="Z92" s="23"/>
      <c r="AA92" s="23"/>
      <c r="AB92" s="23"/>
    </row>
    <row r="93" spans="1:28" ht="32.25" customHeight="1">
      <c r="A93" s="23"/>
      <c r="B93" s="23"/>
      <c r="C93" s="23"/>
      <c r="D93" s="30"/>
      <c r="E93" s="23"/>
      <c r="F93" s="23"/>
      <c r="G93" s="23"/>
      <c r="H93" s="23"/>
      <c r="I93" s="31"/>
      <c r="J93" s="23"/>
      <c r="K93" s="23"/>
      <c r="L93" s="23"/>
      <c r="M93" s="23"/>
      <c r="N93" s="23"/>
      <c r="O93" s="23"/>
      <c r="P93" s="23"/>
      <c r="Q93" s="23"/>
      <c r="R93" s="23"/>
      <c r="S93" s="23"/>
      <c r="T93" s="23"/>
      <c r="U93" s="23"/>
      <c r="V93" s="23"/>
      <c r="W93" s="23"/>
      <c r="X93" s="23"/>
      <c r="Y93" s="23"/>
      <c r="Z93" s="23"/>
      <c r="AA93" s="23"/>
      <c r="AB93" s="23"/>
    </row>
    <row r="94" spans="1:28" ht="32.25" customHeight="1">
      <c r="A94" s="23"/>
      <c r="B94" s="23"/>
      <c r="C94" s="23"/>
      <c r="D94" s="30"/>
      <c r="E94" s="23"/>
      <c r="F94" s="23"/>
      <c r="G94" s="23"/>
      <c r="H94" s="23"/>
      <c r="I94" s="31"/>
      <c r="J94" s="23"/>
      <c r="K94" s="23"/>
      <c r="L94" s="23"/>
      <c r="M94" s="23"/>
      <c r="N94" s="23"/>
      <c r="O94" s="23"/>
      <c r="P94" s="23"/>
      <c r="Q94" s="23"/>
      <c r="R94" s="23"/>
      <c r="S94" s="23"/>
      <c r="T94" s="23"/>
      <c r="U94" s="23"/>
      <c r="V94" s="23"/>
      <c r="W94" s="23"/>
      <c r="X94" s="23"/>
      <c r="Y94" s="23"/>
      <c r="Z94" s="23"/>
      <c r="AA94" s="23"/>
      <c r="AB94" s="23"/>
    </row>
    <row r="95" spans="1:28" ht="32.25" customHeight="1">
      <c r="A95" s="23"/>
      <c r="B95" s="23"/>
      <c r="C95" s="23"/>
      <c r="D95" s="30"/>
      <c r="E95" s="23"/>
      <c r="F95" s="23"/>
      <c r="G95" s="23"/>
      <c r="H95" s="23"/>
      <c r="I95" s="31"/>
      <c r="J95" s="23"/>
      <c r="K95" s="23"/>
      <c r="L95" s="23"/>
      <c r="M95" s="23"/>
      <c r="N95" s="23"/>
      <c r="O95" s="23"/>
      <c r="P95" s="23"/>
      <c r="Q95" s="23"/>
      <c r="R95" s="23"/>
      <c r="S95" s="23"/>
      <c r="T95" s="23"/>
      <c r="U95" s="23"/>
      <c r="V95" s="23"/>
      <c r="W95" s="23"/>
      <c r="X95" s="23"/>
      <c r="Y95" s="23"/>
      <c r="Z95" s="23"/>
      <c r="AA95" s="23"/>
      <c r="AB95" s="23"/>
    </row>
    <row r="96" spans="1:28" ht="32.25" customHeight="1">
      <c r="A96" s="23"/>
      <c r="B96" s="23"/>
      <c r="C96" s="23"/>
      <c r="D96" s="30"/>
      <c r="E96" s="23"/>
      <c r="F96" s="23"/>
      <c r="G96" s="23"/>
      <c r="H96" s="23"/>
      <c r="I96" s="31"/>
      <c r="J96" s="23"/>
      <c r="K96" s="23"/>
      <c r="L96" s="23"/>
      <c r="M96" s="23"/>
      <c r="N96" s="23"/>
      <c r="O96" s="23"/>
      <c r="P96" s="23"/>
      <c r="Q96" s="23"/>
      <c r="R96" s="23"/>
      <c r="S96" s="23"/>
      <c r="T96" s="23"/>
      <c r="U96" s="23"/>
      <c r="V96" s="23"/>
      <c r="W96" s="23"/>
      <c r="X96" s="23"/>
      <c r="Y96" s="23"/>
      <c r="Z96" s="23"/>
      <c r="AA96" s="23"/>
      <c r="AB96" s="23"/>
    </row>
    <row r="97" spans="1:28" ht="32.25" customHeight="1">
      <c r="A97" s="23"/>
      <c r="B97" s="23"/>
      <c r="C97" s="23"/>
      <c r="D97" s="30"/>
      <c r="E97" s="23"/>
      <c r="F97" s="23"/>
      <c r="G97" s="23"/>
      <c r="H97" s="23"/>
      <c r="I97" s="31"/>
      <c r="J97" s="23"/>
      <c r="K97" s="23"/>
      <c r="L97" s="23"/>
      <c r="M97" s="23"/>
      <c r="N97" s="23"/>
      <c r="O97" s="23"/>
      <c r="P97" s="23"/>
      <c r="Q97" s="23"/>
      <c r="R97" s="23"/>
      <c r="S97" s="23"/>
      <c r="T97" s="23"/>
      <c r="U97" s="23"/>
      <c r="V97" s="23"/>
      <c r="W97" s="23"/>
      <c r="X97" s="23"/>
      <c r="Y97" s="23"/>
      <c r="Z97" s="23"/>
      <c r="AA97" s="23"/>
      <c r="AB97" s="23"/>
    </row>
    <row r="98" spans="1:28" ht="32.25" customHeight="1">
      <c r="A98" s="23"/>
      <c r="B98" s="23"/>
      <c r="C98" s="23"/>
      <c r="D98" s="30"/>
      <c r="E98" s="23"/>
      <c r="F98" s="23"/>
      <c r="G98" s="23"/>
      <c r="H98" s="23"/>
      <c r="I98" s="31"/>
      <c r="J98" s="23"/>
      <c r="K98" s="23"/>
      <c r="L98" s="23"/>
      <c r="M98" s="23"/>
      <c r="N98" s="23"/>
      <c r="O98" s="23"/>
      <c r="P98" s="23"/>
      <c r="Q98" s="23"/>
      <c r="R98" s="23"/>
      <c r="S98" s="23"/>
      <c r="T98" s="23"/>
      <c r="U98" s="23"/>
      <c r="V98" s="23"/>
      <c r="W98" s="23"/>
      <c r="X98" s="23"/>
      <c r="Y98" s="23"/>
      <c r="Z98" s="23"/>
      <c r="AA98" s="23"/>
      <c r="AB98" s="23"/>
    </row>
    <row r="99" spans="1:28" ht="32.25" customHeight="1">
      <c r="A99" s="23"/>
      <c r="B99" s="23"/>
      <c r="C99" s="23"/>
      <c r="D99" s="30"/>
      <c r="E99" s="23"/>
      <c r="F99" s="23"/>
      <c r="G99" s="23"/>
      <c r="H99" s="23"/>
      <c r="I99" s="31"/>
      <c r="J99" s="23"/>
      <c r="K99" s="23"/>
      <c r="L99" s="23"/>
      <c r="M99" s="23"/>
      <c r="N99" s="23"/>
      <c r="O99" s="23"/>
      <c r="P99" s="23"/>
      <c r="Q99" s="23"/>
      <c r="R99" s="23"/>
      <c r="S99" s="23"/>
      <c r="T99" s="23"/>
      <c r="U99" s="23"/>
      <c r="V99" s="23"/>
      <c r="W99" s="23"/>
      <c r="X99" s="23"/>
      <c r="Y99" s="23"/>
      <c r="Z99" s="23"/>
      <c r="AA99" s="23"/>
      <c r="AB99" s="23"/>
    </row>
    <row r="100" spans="1:28" ht="32.25" customHeight="1">
      <c r="A100" s="23"/>
      <c r="B100" s="23"/>
      <c r="C100" s="23"/>
      <c r="D100" s="30"/>
      <c r="E100" s="23"/>
      <c r="F100" s="23"/>
      <c r="G100" s="23"/>
      <c r="H100" s="23"/>
      <c r="I100" s="31"/>
      <c r="J100" s="23"/>
      <c r="K100" s="23"/>
      <c r="L100" s="23"/>
      <c r="M100" s="23"/>
      <c r="N100" s="23"/>
      <c r="O100" s="23"/>
      <c r="P100" s="23"/>
      <c r="Q100" s="23"/>
      <c r="R100" s="23"/>
      <c r="S100" s="23"/>
      <c r="T100" s="23"/>
      <c r="U100" s="23"/>
      <c r="V100" s="23"/>
      <c r="W100" s="23"/>
      <c r="X100" s="23"/>
      <c r="Y100" s="23"/>
      <c r="Z100" s="23"/>
      <c r="AA100" s="23"/>
      <c r="AB100" s="23"/>
    </row>
    <row r="101" spans="1:28" ht="32.25" customHeight="1">
      <c r="A101" s="23"/>
      <c r="B101" s="23"/>
      <c r="C101" s="23"/>
      <c r="D101" s="30"/>
      <c r="E101" s="23"/>
      <c r="F101" s="23"/>
      <c r="G101" s="23"/>
      <c r="H101" s="23"/>
      <c r="I101" s="31"/>
      <c r="J101" s="23"/>
      <c r="K101" s="23"/>
      <c r="L101" s="23"/>
      <c r="M101" s="23"/>
      <c r="N101" s="23"/>
      <c r="O101" s="23"/>
      <c r="P101" s="23"/>
      <c r="Q101" s="23"/>
      <c r="R101" s="23"/>
      <c r="S101" s="23"/>
      <c r="T101" s="23"/>
      <c r="U101" s="23"/>
      <c r="V101" s="23"/>
      <c r="W101" s="23"/>
      <c r="X101" s="23"/>
      <c r="Y101" s="23"/>
      <c r="Z101" s="23"/>
      <c r="AA101" s="23"/>
      <c r="AB101" s="23"/>
    </row>
    <row r="102" spans="1:28" ht="32.25" customHeight="1">
      <c r="A102" s="23"/>
      <c r="B102" s="23"/>
      <c r="C102" s="23"/>
      <c r="D102" s="30"/>
      <c r="E102" s="23"/>
      <c r="F102" s="23"/>
      <c r="G102" s="23"/>
      <c r="H102" s="23"/>
      <c r="I102" s="31"/>
      <c r="J102" s="23"/>
      <c r="K102" s="23"/>
      <c r="L102" s="23"/>
      <c r="M102" s="23"/>
      <c r="N102" s="23"/>
      <c r="O102" s="23"/>
      <c r="P102" s="23"/>
      <c r="Q102" s="23"/>
      <c r="R102" s="23"/>
      <c r="S102" s="23"/>
      <c r="T102" s="23"/>
      <c r="U102" s="23"/>
      <c r="V102" s="23"/>
      <c r="W102" s="23"/>
      <c r="X102" s="23"/>
      <c r="Y102" s="23"/>
      <c r="Z102" s="23"/>
      <c r="AA102" s="23"/>
      <c r="AB102" s="23"/>
    </row>
    <row r="103" spans="1:28" ht="32.25" customHeight="1">
      <c r="A103" s="23"/>
      <c r="B103" s="23"/>
      <c r="C103" s="23"/>
      <c r="D103" s="30"/>
      <c r="E103" s="23"/>
      <c r="F103" s="23"/>
      <c r="G103" s="23"/>
      <c r="H103" s="23"/>
      <c r="I103" s="31"/>
      <c r="J103" s="23"/>
      <c r="K103" s="23"/>
      <c r="L103" s="23"/>
      <c r="M103" s="23"/>
      <c r="N103" s="23"/>
      <c r="O103" s="23"/>
      <c r="P103" s="23"/>
      <c r="Q103" s="23"/>
      <c r="R103" s="23"/>
      <c r="S103" s="23"/>
      <c r="T103" s="23"/>
      <c r="U103" s="23"/>
      <c r="V103" s="23"/>
      <c r="W103" s="23"/>
      <c r="X103" s="23"/>
      <c r="Y103" s="23"/>
      <c r="Z103" s="23"/>
      <c r="AA103" s="23"/>
      <c r="AB103" s="23"/>
    </row>
    <row r="104" spans="1:28" ht="32.25" customHeight="1">
      <c r="A104" s="23"/>
      <c r="B104" s="23"/>
      <c r="C104" s="23"/>
      <c r="D104" s="30"/>
      <c r="E104" s="23"/>
      <c r="F104" s="23"/>
      <c r="G104" s="23"/>
      <c r="H104" s="23"/>
      <c r="I104" s="31"/>
      <c r="J104" s="23"/>
      <c r="K104" s="23"/>
      <c r="L104" s="23"/>
      <c r="M104" s="23"/>
      <c r="N104" s="23"/>
      <c r="O104" s="23"/>
      <c r="P104" s="23"/>
      <c r="Q104" s="23"/>
      <c r="R104" s="23"/>
      <c r="S104" s="23"/>
      <c r="T104" s="23"/>
      <c r="U104" s="23"/>
      <c r="V104" s="23"/>
      <c r="W104" s="23"/>
      <c r="X104" s="23"/>
      <c r="Y104" s="23"/>
      <c r="Z104" s="23"/>
      <c r="AA104" s="23"/>
      <c r="AB104" s="23"/>
    </row>
    <row r="105" spans="1:28" ht="32.25" customHeight="1">
      <c r="A105" s="23"/>
      <c r="B105" s="23"/>
      <c r="C105" s="23"/>
      <c r="D105" s="30"/>
      <c r="E105" s="23"/>
      <c r="F105" s="23"/>
      <c r="G105" s="23"/>
      <c r="H105" s="23"/>
      <c r="I105" s="31"/>
      <c r="J105" s="23"/>
      <c r="K105" s="23"/>
      <c r="L105" s="23"/>
      <c r="M105" s="23"/>
      <c r="N105" s="23"/>
      <c r="O105" s="23"/>
      <c r="P105" s="23"/>
      <c r="Q105" s="23"/>
      <c r="R105" s="23"/>
      <c r="S105" s="23"/>
      <c r="T105" s="23"/>
      <c r="U105" s="23"/>
      <c r="V105" s="23"/>
      <c r="W105" s="23"/>
      <c r="X105" s="23"/>
      <c r="Y105" s="23"/>
      <c r="Z105" s="23"/>
      <c r="AA105" s="23"/>
      <c r="AB105" s="23"/>
    </row>
    <row r="106" spans="1:28" ht="32.25" customHeight="1">
      <c r="A106" s="23"/>
      <c r="B106" s="23"/>
      <c r="C106" s="23"/>
      <c r="D106" s="30"/>
      <c r="E106" s="23"/>
      <c r="F106" s="23"/>
      <c r="G106" s="23"/>
      <c r="H106" s="23"/>
      <c r="I106" s="31"/>
      <c r="J106" s="23"/>
      <c r="K106" s="23"/>
      <c r="L106" s="23"/>
      <c r="M106" s="23"/>
      <c r="N106" s="23"/>
      <c r="O106" s="23"/>
      <c r="P106" s="23"/>
      <c r="Q106" s="23"/>
      <c r="R106" s="23"/>
      <c r="S106" s="23"/>
      <c r="T106" s="23"/>
      <c r="U106" s="23"/>
      <c r="V106" s="23"/>
      <c r="W106" s="23"/>
      <c r="X106" s="23"/>
      <c r="Y106" s="23"/>
      <c r="Z106" s="23"/>
      <c r="AA106" s="23"/>
      <c r="AB106" s="23"/>
    </row>
    <row r="107" spans="1:28" ht="32.25" customHeight="1">
      <c r="A107" s="23"/>
      <c r="B107" s="23"/>
      <c r="C107" s="23"/>
      <c r="D107" s="30"/>
      <c r="E107" s="23"/>
      <c r="F107" s="23"/>
      <c r="G107" s="23"/>
      <c r="H107" s="23"/>
      <c r="I107" s="31"/>
      <c r="J107" s="23"/>
      <c r="K107" s="23"/>
      <c r="L107" s="23"/>
      <c r="M107" s="23"/>
      <c r="N107" s="23"/>
      <c r="O107" s="23"/>
      <c r="P107" s="23"/>
      <c r="Q107" s="23"/>
      <c r="R107" s="23"/>
      <c r="S107" s="23"/>
      <c r="T107" s="23"/>
      <c r="U107" s="23"/>
      <c r="V107" s="23"/>
      <c r="W107" s="23"/>
      <c r="X107" s="23"/>
      <c r="Y107" s="23"/>
      <c r="Z107" s="23"/>
      <c r="AA107" s="23"/>
      <c r="AB107" s="23"/>
    </row>
    <row r="108" spans="1:28" ht="32.25" customHeight="1">
      <c r="A108" s="23"/>
      <c r="B108" s="23"/>
      <c r="C108" s="23"/>
      <c r="D108" s="30"/>
      <c r="E108" s="23"/>
      <c r="F108" s="23"/>
      <c r="G108" s="23"/>
      <c r="H108" s="23"/>
      <c r="I108" s="31"/>
      <c r="J108" s="23"/>
      <c r="K108" s="23"/>
      <c r="L108" s="23"/>
      <c r="M108" s="23"/>
      <c r="N108" s="23"/>
      <c r="O108" s="23"/>
      <c r="P108" s="23"/>
      <c r="Q108" s="23"/>
      <c r="R108" s="23"/>
      <c r="S108" s="23"/>
      <c r="T108" s="23"/>
      <c r="U108" s="23"/>
      <c r="V108" s="23"/>
      <c r="W108" s="23"/>
      <c r="X108" s="23"/>
      <c r="Y108" s="23"/>
      <c r="Z108" s="23"/>
      <c r="AA108" s="23"/>
      <c r="AB108" s="23"/>
    </row>
    <row r="109" spans="1:28" ht="32.25" customHeight="1">
      <c r="A109" s="23"/>
      <c r="B109" s="23"/>
      <c r="C109" s="23"/>
      <c r="D109" s="30"/>
      <c r="E109" s="23"/>
      <c r="F109" s="23"/>
      <c r="G109" s="23"/>
      <c r="H109" s="23"/>
      <c r="I109" s="31"/>
      <c r="J109" s="23"/>
      <c r="K109" s="23"/>
      <c r="L109" s="23"/>
      <c r="M109" s="23"/>
      <c r="N109" s="23"/>
      <c r="O109" s="23"/>
      <c r="P109" s="23"/>
      <c r="Q109" s="23"/>
      <c r="R109" s="23"/>
      <c r="S109" s="23"/>
      <c r="T109" s="23"/>
      <c r="U109" s="23"/>
      <c r="V109" s="23"/>
      <c r="W109" s="23"/>
      <c r="X109" s="23"/>
      <c r="Y109" s="23"/>
      <c r="Z109" s="23"/>
      <c r="AA109" s="23"/>
      <c r="AB109" s="23"/>
    </row>
    <row r="110" spans="1:28" ht="32.25" customHeight="1">
      <c r="A110" s="23"/>
      <c r="B110" s="23"/>
      <c r="C110" s="23"/>
      <c r="D110" s="30"/>
      <c r="E110" s="23"/>
      <c r="F110" s="23"/>
      <c r="G110" s="23"/>
      <c r="H110" s="23"/>
      <c r="I110" s="31"/>
      <c r="J110" s="23"/>
      <c r="K110" s="23"/>
      <c r="L110" s="23"/>
      <c r="M110" s="23"/>
      <c r="N110" s="23"/>
      <c r="O110" s="23"/>
      <c r="P110" s="23"/>
      <c r="Q110" s="23"/>
      <c r="R110" s="23"/>
      <c r="S110" s="23"/>
      <c r="T110" s="23"/>
      <c r="U110" s="23"/>
      <c r="V110" s="23"/>
      <c r="W110" s="23"/>
      <c r="X110" s="23"/>
      <c r="Y110" s="23"/>
      <c r="Z110" s="23"/>
      <c r="AA110" s="23"/>
      <c r="AB110" s="23"/>
    </row>
    <row r="111" spans="1:28" ht="32.25" customHeight="1">
      <c r="A111" s="23"/>
      <c r="B111" s="23"/>
      <c r="C111" s="23"/>
      <c r="D111" s="30"/>
      <c r="E111" s="23"/>
      <c r="F111" s="23"/>
      <c r="G111" s="23"/>
      <c r="H111" s="23"/>
      <c r="I111" s="31"/>
      <c r="J111" s="23"/>
      <c r="K111" s="23"/>
      <c r="L111" s="23"/>
      <c r="M111" s="23"/>
      <c r="N111" s="23"/>
      <c r="O111" s="23"/>
      <c r="P111" s="23"/>
      <c r="Q111" s="23"/>
      <c r="R111" s="23"/>
      <c r="S111" s="23"/>
      <c r="T111" s="23"/>
      <c r="U111" s="23"/>
      <c r="V111" s="23"/>
      <c r="W111" s="23"/>
      <c r="X111" s="23"/>
      <c r="Y111" s="23"/>
      <c r="Z111" s="23"/>
      <c r="AA111" s="23"/>
      <c r="AB111" s="23"/>
    </row>
    <row r="112" spans="1:28" ht="32.25" customHeight="1">
      <c r="A112" s="23"/>
      <c r="B112" s="23"/>
      <c r="C112" s="23"/>
      <c r="D112" s="30"/>
      <c r="E112" s="23"/>
      <c r="F112" s="23"/>
      <c r="G112" s="23"/>
      <c r="H112" s="23"/>
      <c r="I112" s="31"/>
      <c r="J112" s="23"/>
      <c r="K112" s="23"/>
      <c r="L112" s="23"/>
      <c r="M112" s="23"/>
      <c r="N112" s="23"/>
      <c r="O112" s="23"/>
      <c r="P112" s="23"/>
      <c r="Q112" s="23"/>
      <c r="R112" s="23"/>
      <c r="S112" s="23"/>
      <c r="T112" s="23"/>
      <c r="U112" s="23"/>
      <c r="V112" s="23"/>
      <c r="W112" s="23"/>
      <c r="X112" s="23"/>
      <c r="Y112" s="23"/>
      <c r="Z112" s="23"/>
      <c r="AA112" s="23"/>
      <c r="AB112" s="23"/>
    </row>
    <row r="113" spans="1:28" ht="32.25" customHeight="1">
      <c r="A113" s="23"/>
      <c r="B113" s="23"/>
      <c r="C113" s="23"/>
      <c r="D113" s="30"/>
      <c r="E113" s="23"/>
      <c r="F113" s="23"/>
      <c r="G113" s="23"/>
      <c r="H113" s="23"/>
      <c r="I113" s="31"/>
      <c r="J113" s="23"/>
      <c r="K113" s="23"/>
      <c r="L113" s="23"/>
      <c r="M113" s="23"/>
      <c r="N113" s="23"/>
      <c r="O113" s="23"/>
      <c r="P113" s="23"/>
      <c r="Q113" s="23"/>
      <c r="R113" s="23"/>
      <c r="S113" s="23"/>
      <c r="T113" s="23"/>
      <c r="U113" s="23"/>
      <c r="V113" s="23"/>
      <c r="W113" s="23"/>
      <c r="X113" s="23"/>
      <c r="Y113" s="23"/>
      <c r="Z113" s="23"/>
      <c r="AA113" s="23"/>
      <c r="AB113" s="23"/>
    </row>
    <row r="114" spans="1:28" ht="32.25" customHeight="1">
      <c r="A114" s="23"/>
      <c r="B114" s="23"/>
      <c r="C114" s="23"/>
      <c r="D114" s="30"/>
      <c r="E114" s="23"/>
      <c r="F114" s="23"/>
      <c r="G114" s="23"/>
      <c r="H114" s="23"/>
      <c r="I114" s="31"/>
      <c r="J114" s="23"/>
      <c r="K114" s="23"/>
      <c r="L114" s="23"/>
      <c r="M114" s="23"/>
      <c r="N114" s="23"/>
      <c r="O114" s="23"/>
      <c r="P114" s="23"/>
      <c r="Q114" s="23"/>
      <c r="R114" s="23"/>
      <c r="S114" s="23"/>
      <c r="T114" s="23"/>
      <c r="U114" s="23"/>
      <c r="V114" s="23"/>
      <c r="W114" s="23"/>
      <c r="X114" s="23"/>
      <c r="Y114" s="23"/>
      <c r="Z114" s="23"/>
      <c r="AA114" s="23"/>
      <c r="AB114" s="23"/>
    </row>
    <row r="115" spans="1:28" ht="32.25" customHeight="1">
      <c r="A115" s="23"/>
      <c r="B115" s="23"/>
      <c r="C115" s="23"/>
      <c r="D115" s="30"/>
      <c r="E115" s="23"/>
      <c r="F115" s="23"/>
      <c r="G115" s="23"/>
      <c r="H115" s="23"/>
      <c r="I115" s="31"/>
      <c r="J115" s="23"/>
      <c r="K115" s="23"/>
      <c r="L115" s="23"/>
      <c r="M115" s="23"/>
      <c r="N115" s="23"/>
      <c r="O115" s="23"/>
      <c r="P115" s="23"/>
      <c r="Q115" s="23"/>
      <c r="R115" s="23"/>
      <c r="S115" s="23"/>
      <c r="T115" s="23"/>
      <c r="U115" s="23"/>
      <c r="V115" s="23"/>
      <c r="W115" s="23"/>
      <c r="X115" s="23"/>
      <c r="Y115" s="23"/>
      <c r="Z115" s="23"/>
      <c r="AA115" s="23"/>
      <c r="AB115" s="23"/>
    </row>
    <row r="116" spans="1:28" ht="32.25" customHeight="1">
      <c r="A116" s="23"/>
      <c r="B116" s="23"/>
      <c r="C116" s="23"/>
      <c r="D116" s="30"/>
      <c r="E116" s="23"/>
      <c r="F116" s="23"/>
      <c r="G116" s="23"/>
      <c r="H116" s="23"/>
      <c r="I116" s="31"/>
      <c r="J116" s="23"/>
      <c r="K116" s="23"/>
      <c r="L116" s="23"/>
      <c r="M116" s="23"/>
      <c r="N116" s="23"/>
      <c r="O116" s="23"/>
      <c r="P116" s="23"/>
      <c r="Q116" s="23"/>
      <c r="R116" s="23"/>
      <c r="S116" s="23"/>
      <c r="T116" s="23"/>
      <c r="U116" s="23"/>
      <c r="V116" s="23"/>
      <c r="W116" s="23"/>
      <c r="X116" s="23"/>
      <c r="Y116" s="23"/>
      <c r="Z116" s="23"/>
      <c r="AA116" s="23"/>
      <c r="AB116" s="23"/>
    </row>
    <row r="117" spans="1:28" ht="32.25" customHeight="1">
      <c r="A117" s="23"/>
      <c r="B117" s="23"/>
      <c r="C117" s="23"/>
      <c r="D117" s="30"/>
      <c r="E117" s="23"/>
      <c r="F117" s="23"/>
      <c r="G117" s="23"/>
      <c r="H117" s="23"/>
      <c r="I117" s="31"/>
      <c r="J117" s="23"/>
      <c r="K117" s="23"/>
      <c r="L117" s="23"/>
      <c r="M117" s="23"/>
      <c r="N117" s="23"/>
      <c r="O117" s="23"/>
      <c r="P117" s="23"/>
      <c r="Q117" s="23"/>
      <c r="R117" s="23"/>
      <c r="S117" s="23"/>
      <c r="T117" s="23"/>
      <c r="U117" s="23"/>
      <c r="V117" s="23"/>
      <c r="W117" s="23"/>
      <c r="X117" s="23"/>
      <c r="Y117" s="23"/>
      <c r="Z117" s="23"/>
      <c r="AA117" s="23"/>
      <c r="AB117" s="23"/>
    </row>
    <row r="118" spans="1:28" ht="32.25" customHeight="1">
      <c r="A118" s="23"/>
      <c r="B118" s="23"/>
      <c r="C118" s="23"/>
      <c r="D118" s="30"/>
      <c r="E118" s="23"/>
      <c r="F118" s="23"/>
      <c r="G118" s="23"/>
      <c r="H118" s="23"/>
      <c r="I118" s="31"/>
      <c r="J118" s="23"/>
      <c r="K118" s="23"/>
      <c r="L118" s="23"/>
      <c r="M118" s="23"/>
      <c r="N118" s="23"/>
      <c r="O118" s="23"/>
      <c r="P118" s="23"/>
      <c r="Q118" s="23"/>
      <c r="R118" s="23"/>
      <c r="S118" s="23"/>
      <c r="T118" s="23"/>
      <c r="U118" s="23"/>
      <c r="V118" s="23"/>
      <c r="W118" s="23"/>
      <c r="X118" s="23"/>
      <c r="Y118" s="23"/>
      <c r="Z118" s="23"/>
      <c r="AA118" s="23"/>
      <c r="AB118" s="23"/>
    </row>
    <row r="119" spans="1:28" ht="32.25" customHeight="1">
      <c r="A119" s="23"/>
      <c r="B119" s="23"/>
      <c r="C119" s="23"/>
      <c r="D119" s="30"/>
      <c r="E119" s="23"/>
      <c r="F119" s="23"/>
      <c r="G119" s="23"/>
      <c r="H119" s="23"/>
      <c r="I119" s="31"/>
      <c r="J119" s="23"/>
      <c r="K119" s="23"/>
      <c r="L119" s="23"/>
      <c r="M119" s="23"/>
      <c r="N119" s="23"/>
      <c r="O119" s="23"/>
      <c r="P119" s="23"/>
      <c r="Q119" s="23"/>
      <c r="R119" s="23"/>
      <c r="S119" s="23"/>
      <c r="T119" s="23"/>
      <c r="U119" s="23"/>
      <c r="V119" s="23"/>
      <c r="W119" s="23"/>
      <c r="X119" s="23"/>
      <c r="Y119" s="23"/>
      <c r="Z119" s="23"/>
      <c r="AA119" s="23"/>
      <c r="AB119" s="23"/>
    </row>
    <row r="120" spans="1:28" ht="32.25" customHeight="1">
      <c r="A120" s="23"/>
      <c r="B120" s="23"/>
      <c r="C120" s="23"/>
      <c r="D120" s="30"/>
      <c r="E120" s="23"/>
      <c r="F120" s="23"/>
      <c r="G120" s="23"/>
      <c r="H120" s="23"/>
      <c r="I120" s="31"/>
      <c r="J120" s="23"/>
      <c r="K120" s="23"/>
      <c r="L120" s="23"/>
      <c r="M120" s="23"/>
      <c r="N120" s="23"/>
      <c r="O120" s="23"/>
      <c r="P120" s="23"/>
      <c r="Q120" s="23"/>
      <c r="R120" s="23"/>
      <c r="S120" s="23"/>
      <c r="T120" s="23"/>
      <c r="U120" s="23"/>
      <c r="V120" s="23"/>
      <c r="W120" s="23"/>
      <c r="X120" s="23"/>
      <c r="Y120" s="23"/>
      <c r="Z120" s="23"/>
      <c r="AA120" s="23"/>
      <c r="AB120" s="23"/>
    </row>
    <row r="121" spans="1:28" ht="32.25" customHeight="1">
      <c r="A121" s="23"/>
      <c r="B121" s="23"/>
      <c r="C121" s="23"/>
      <c r="D121" s="30"/>
      <c r="E121" s="23"/>
      <c r="F121" s="23"/>
      <c r="G121" s="23"/>
      <c r="H121" s="23"/>
      <c r="I121" s="31"/>
      <c r="J121" s="23"/>
      <c r="K121" s="23"/>
      <c r="L121" s="23"/>
      <c r="M121" s="23"/>
      <c r="N121" s="23"/>
      <c r="O121" s="23"/>
      <c r="P121" s="23"/>
      <c r="Q121" s="23"/>
      <c r="R121" s="23"/>
      <c r="S121" s="23"/>
      <c r="T121" s="23"/>
      <c r="U121" s="23"/>
      <c r="V121" s="23"/>
      <c r="W121" s="23"/>
      <c r="X121" s="23"/>
      <c r="Y121" s="23"/>
      <c r="Z121" s="23"/>
      <c r="AA121" s="23"/>
      <c r="AB121" s="23"/>
    </row>
    <row r="122" spans="1:28" ht="32.25" customHeight="1">
      <c r="A122" s="23"/>
      <c r="B122" s="23"/>
      <c r="C122" s="23"/>
      <c r="D122" s="30"/>
      <c r="E122" s="23"/>
      <c r="F122" s="23"/>
      <c r="G122" s="23"/>
      <c r="H122" s="23"/>
      <c r="I122" s="31"/>
      <c r="J122" s="23"/>
      <c r="K122" s="23"/>
      <c r="L122" s="23"/>
      <c r="M122" s="23"/>
      <c r="N122" s="23"/>
      <c r="O122" s="23"/>
      <c r="P122" s="23"/>
      <c r="Q122" s="23"/>
      <c r="R122" s="23"/>
      <c r="S122" s="23"/>
      <c r="T122" s="23"/>
      <c r="U122" s="23"/>
      <c r="V122" s="23"/>
      <c r="W122" s="23"/>
      <c r="X122" s="23"/>
      <c r="Y122" s="23"/>
      <c r="Z122" s="23"/>
      <c r="AA122" s="23"/>
      <c r="AB122" s="23"/>
    </row>
    <row r="123" spans="1:28" ht="32.25" customHeight="1">
      <c r="A123" s="23"/>
      <c r="B123" s="23"/>
      <c r="C123" s="23"/>
      <c r="D123" s="30"/>
      <c r="E123" s="23"/>
      <c r="F123" s="23"/>
      <c r="G123" s="23"/>
      <c r="H123" s="23"/>
      <c r="I123" s="31"/>
      <c r="J123" s="23"/>
      <c r="K123" s="23"/>
      <c r="L123" s="23"/>
      <c r="M123" s="23"/>
      <c r="N123" s="23"/>
      <c r="O123" s="23"/>
      <c r="P123" s="23"/>
      <c r="Q123" s="23"/>
      <c r="R123" s="23"/>
      <c r="S123" s="23"/>
      <c r="T123" s="23"/>
      <c r="U123" s="23"/>
      <c r="V123" s="23"/>
      <c r="W123" s="23"/>
      <c r="X123" s="23"/>
      <c r="Y123" s="23"/>
      <c r="Z123" s="23"/>
      <c r="AA123" s="23"/>
      <c r="AB123" s="23"/>
    </row>
    <row r="124" spans="1:28" ht="32.25" customHeight="1">
      <c r="A124" s="23"/>
      <c r="B124" s="23"/>
      <c r="C124" s="23"/>
      <c r="D124" s="30"/>
      <c r="E124" s="23"/>
      <c r="F124" s="23"/>
      <c r="G124" s="23"/>
      <c r="H124" s="23"/>
      <c r="I124" s="31"/>
      <c r="J124" s="23"/>
      <c r="K124" s="23"/>
      <c r="L124" s="23"/>
      <c r="M124" s="23"/>
      <c r="N124" s="23"/>
      <c r="O124" s="23"/>
      <c r="P124" s="23"/>
      <c r="Q124" s="23"/>
      <c r="R124" s="23"/>
      <c r="S124" s="23"/>
      <c r="T124" s="23"/>
      <c r="U124" s="23"/>
      <c r="V124" s="23"/>
      <c r="W124" s="23"/>
      <c r="X124" s="23"/>
      <c r="Y124" s="23"/>
      <c r="Z124" s="23"/>
      <c r="AA124" s="23"/>
      <c r="AB124" s="23"/>
    </row>
    <row r="125" spans="1:28" ht="32.25" customHeight="1">
      <c r="A125" s="23"/>
      <c r="B125" s="23"/>
      <c r="C125" s="23"/>
      <c r="D125" s="30"/>
      <c r="E125" s="23"/>
      <c r="F125" s="23"/>
      <c r="G125" s="23"/>
      <c r="H125" s="23"/>
      <c r="I125" s="31"/>
      <c r="J125" s="23"/>
      <c r="K125" s="23"/>
      <c r="L125" s="23"/>
      <c r="M125" s="23"/>
      <c r="N125" s="23"/>
      <c r="O125" s="23"/>
      <c r="P125" s="23"/>
      <c r="Q125" s="23"/>
      <c r="R125" s="23"/>
      <c r="S125" s="23"/>
      <c r="T125" s="23"/>
      <c r="U125" s="23"/>
      <c r="V125" s="23"/>
      <c r="W125" s="23"/>
      <c r="X125" s="23"/>
      <c r="Y125" s="23"/>
      <c r="Z125" s="23"/>
      <c r="AA125" s="23"/>
      <c r="AB125" s="23"/>
    </row>
    <row r="126" spans="1:28" ht="32.25" customHeight="1">
      <c r="A126" s="23"/>
      <c r="B126" s="23"/>
      <c r="C126" s="23"/>
      <c r="D126" s="30"/>
      <c r="E126" s="23"/>
      <c r="F126" s="23"/>
      <c r="G126" s="23"/>
      <c r="H126" s="23"/>
      <c r="I126" s="31"/>
      <c r="J126" s="23"/>
      <c r="K126" s="23"/>
      <c r="L126" s="23"/>
      <c r="M126" s="23"/>
      <c r="N126" s="23"/>
      <c r="O126" s="23"/>
      <c r="P126" s="23"/>
      <c r="Q126" s="23"/>
      <c r="R126" s="23"/>
      <c r="S126" s="23"/>
      <c r="T126" s="23"/>
      <c r="U126" s="23"/>
      <c r="V126" s="23"/>
      <c r="W126" s="23"/>
      <c r="X126" s="23"/>
      <c r="Y126" s="23"/>
      <c r="Z126" s="23"/>
      <c r="AA126" s="23"/>
      <c r="AB126" s="23"/>
    </row>
    <row r="127" spans="1:28" ht="32.25" customHeight="1">
      <c r="A127" s="23"/>
      <c r="B127" s="23"/>
      <c r="C127" s="23"/>
      <c r="D127" s="30"/>
      <c r="E127" s="23"/>
      <c r="F127" s="23"/>
      <c r="G127" s="23"/>
      <c r="H127" s="23"/>
      <c r="I127" s="31"/>
      <c r="J127" s="23"/>
      <c r="K127" s="23"/>
      <c r="L127" s="23"/>
      <c r="M127" s="23"/>
      <c r="N127" s="23"/>
      <c r="O127" s="23"/>
      <c r="P127" s="23"/>
      <c r="Q127" s="23"/>
      <c r="R127" s="23"/>
      <c r="S127" s="23"/>
      <c r="T127" s="23"/>
      <c r="U127" s="23"/>
      <c r="V127" s="23"/>
      <c r="W127" s="23"/>
      <c r="X127" s="23"/>
      <c r="Y127" s="23"/>
      <c r="Z127" s="23"/>
      <c r="AA127" s="23"/>
      <c r="AB127" s="23"/>
    </row>
    <row r="128" spans="1:28" ht="32.25" customHeight="1">
      <c r="A128" s="23"/>
      <c r="B128" s="23"/>
      <c r="C128" s="23"/>
      <c r="D128" s="30"/>
      <c r="E128" s="23"/>
      <c r="F128" s="23"/>
      <c r="G128" s="23"/>
      <c r="H128" s="23"/>
      <c r="I128" s="31"/>
      <c r="J128" s="23"/>
      <c r="K128" s="23"/>
      <c r="L128" s="23"/>
      <c r="M128" s="23"/>
      <c r="N128" s="23"/>
      <c r="O128" s="23"/>
      <c r="P128" s="23"/>
      <c r="Q128" s="23"/>
      <c r="R128" s="23"/>
      <c r="S128" s="23"/>
      <c r="T128" s="23"/>
      <c r="U128" s="23"/>
      <c r="V128" s="23"/>
      <c r="W128" s="23"/>
      <c r="X128" s="23"/>
      <c r="Y128" s="23"/>
      <c r="Z128" s="23"/>
      <c r="AA128" s="23"/>
      <c r="AB128" s="23"/>
    </row>
    <row r="129" spans="1:28" ht="32.25" customHeight="1">
      <c r="A129" s="23"/>
      <c r="B129" s="23"/>
      <c r="C129" s="23"/>
      <c r="D129" s="30"/>
      <c r="E129" s="23"/>
      <c r="F129" s="23"/>
      <c r="G129" s="23"/>
      <c r="H129" s="23"/>
      <c r="I129" s="31"/>
      <c r="J129" s="23"/>
      <c r="K129" s="23"/>
      <c r="L129" s="23"/>
      <c r="M129" s="23"/>
      <c r="N129" s="23"/>
      <c r="O129" s="23"/>
      <c r="P129" s="23"/>
      <c r="Q129" s="23"/>
      <c r="R129" s="23"/>
      <c r="S129" s="23"/>
      <c r="T129" s="23"/>
      <c r="U129" s="23"/>
      <c r="V129" s="23"/>
      <c r="W129" s="23"/>
      <c r="X129" s="23"/>
      <c r="Y129" s="23"/>
      <c r="Z129" s="23"/>
      <c r="AA129" s="23"/>
      <c r="AB129" s="23"/>
    </row>
    <row r="130" spans="1:28" ht="32.25" customHeight="1">
      <c r="A130" s="23"/>
      <c r="B130" s="23"/>
      <c r="C130" s="23"/>
      <c r="D130" s="30"/>
      <c r="E130" s="23"/>
      <c r="F130" s="23"/>
      <c r="G130" s="23"/>
      <c r="H130" s="23"/>
      <c r="I130" s="31"/>
      <c r="J130" s="23"/>
      <c r="K130" s="23"/>
      <c r="L130" s="23"/>
      <c r="M130" s="23"/>
      <c r="N130" s="23"/>
      <c r="O130" s="23"/>
      <c r="P130" s="23"/>
      <c r="Q130" s="23"/>
      <c r="R130" s="23"/>
      <c r="S130" s="23"/>
      <c r="T130" s="23"/>
      <c r="U130" s="23"/>
      <c r="V130" s="23"/>
      <c r="W130" s="23"/>
      <c r="X130" s="23"/>
      <c r="Y130" s="23"/>
      <c r="Z130" s="23"/>
      <c r="AA130" s="23"/>
      <c r="AB130" s="23"/>
    </row>
    <row r="131" spans="1:28" ht="32.25" customHeight="1">
      <c r="A131" s="23"/>
      <c r="B131" s="23"/>
      <c r="C131" s="23"/>
      <c r="D131" s="30"/>
      <c r="E131" s="23"/>
      <c r="F131" s="23"/>
      <c r="G131" s="23"/>
      <c r="H131" s="23"/>
      <c r="I131" s="31"/>
      <c r="J131" s="23"/>
      <c r="K131" s="23"/>
      <c r="L131" s="23"/>
      <c r="M131" s="23"/>
      <c r="N131" s="23"/>
      <c r="O131" s="23"/>
      <c r="P131" s="23"/>
      <c r="Q131" s="23"/>
      <c r="R131" s="23"/>
      <c r="S131" s="23"/>
      <c r="T131" s="23"/>
      <c r="U131" s="23"/>
      <c r="V131" s="23"/>
      <c r="W131" s="23"/>
      <c r="X131" s="23"/>
      <c r="Y131" s="23"/>
      <c r="Z131" s="23"/>
      <c r="AA131" s="23"/>
      <c r="AB131" s="23"/>
    </row>
    <row r="132" spans="1:28" ht="32.25" customHeight="1">
      <c r="A132" s="23"/>
      <c r="B132" s="23"/>
      <c r="C132" s="23"/>
      <c r="D132" s="30"/>
      <c r="E132" s="23"/>
      <c r="F132" s="23"/>
      <c r="G132" s="23"/>
      <c r="H132" s="23"/>
      <c r="I132" s="31"/>
      <c r="J132" s="23"/>
      <c r="K132" s="23"/>
      <c r="L132" s="23"/>
      <c r="M132" s="23"/>
      <c r="N132" s="23"/>
      <c r="O132" s="23"/>
      <c r="P132" s="23"/>
      <c r="Q132" s="23"/>
      <c r="R132" s="23"/>
      <c r="S132" s="23"/>
      <c r="T132" s="23"/>
      <c r="U132" s="23"/>
      <c r="V132" s="23"/>
      <c r="W132" s="23"/>
      <c r="X132" s="23"/>
      <c r="Y132" s="23"/>
      <c r="Z132" s="23"/>
      <c r="AA132" s="23"/>
      <c r="AB132" s="23"/>
    </row>
    <row r="133" spans="1:28" ht="32.25" customHeight="1">
      <c r="A133" s="23"/>
      <c r="B133" s="23"/>
      <c r="C133" s="23"/>
      <c r="D133" s="30"/>
      <c r="E133" s="23"/>
      <c r="F133" s="23"/>
      <c r="G133" s="23"/>
      <c r="H133" s="23"/>
      <c r="I133" s="31"/>
      <c r="J133" s="23"/>
      <c r="K133" s="23"/>
      <c r="L133" s="23"/>
      <c r="M133" s="23"/>
      <c r="N133" s="23"/>
      <c r="O133" s="23"/>
      <c r="P133" s="23"/>
      <c r="Q133" s="23"/>
      <c r="R133" s="23"/>
      <c r="S133" s="23"/>
      <c r="T133" s="23"/>
      <c r="U133" s="23"/>
      <c r="V133" s="23"/>
      <c r="W133" s="23"/>
      <c r="X133" s="23"/>
      <c r="Y133" s="23"/>
      <c r="Z133" s="23"/>
      <c r="AA133" s="23"/>
      <c r="AB133" s="23"/>
    </row>
    <row r="134" spans="1:28" ht="32.25" customHeight="1">
      <c r="A134" s="23"/>
      <c r="B134" s="23"/>
      <c r="C134" s="23"/>
      <c r="D134" s="30"/>
      <c r="E134" s="23"/>
      <c r="F134" s="23"/>
      <c r="G134" s="23"/>
      <c r="H134" s="23"/>
      <c r="I134" s="31"/>
      <c r="J134" s="23"/>
      <c r="K134" s="23"/>
      <c r="L134" s="23"/>
      <c r="M134" s="23"/>
      <c r="N134" s="23"/>
      <c r="O134" s="23"/>
      <c r="P134" s="23"/>
      <c r="Q134" s="23"/>
      <c r="R134" s="23"/>
      <c r="S134" s="23"/>
      <c r="T134" s="23"/>
      <c r="U134" s="23"/>
      <c r="V134" s="23"/>
      <c r="W134" s="23"/>
      <c r="X134" s="23"/>
      <c r="Y134" s="23"/>
      <c r="Z134" s="23"/>
      <c r="AA134" s="23"/>
      <c r="AB134" s="23"/>
    </row>
    <row r="135" spans="1:28" ht="32.25" customHeight="1">
      <c r="A135" s="23"/>
      <c r="B135" s="23"/>
      <c r="C135" s="23"/>
      <c r="D135" s="30"/>
      <c r="E135" s="23"/>
      <c r="F135" s="23"/>
      <c r="G135" s="23"/>
      <c r="H135" s="23"/>
      <c r="I135" s="31"/>
      <c r="J135" s="23"/>
      <c r="K135" s="23"/>
      <c r="L135" s="23"/>
      <c r="M135" s="23"/>
      <c r="N135" s="23"/>
      <c r="O135" s="23"/>
      <c r="P135" s="23"/>
      <c r="Q135" s="23"/>
      <c r="R135" s="23"/>
      <c r="S135" s="23"/>
      <c r="T135" s="23"/>
      <c r="U135" s="23"/>
      <c r="V135" s="23"/>
      <c r="W135" s="23"/>
      <c r="X135" s="23"/>
      <c r="Y135" s="23"/>
      <c r="Z135" s="23"/>
      <c r="AA135" s="23"/>
      <c r="AB135" s="23"/>
    </row>
    <row r="136" spans="1:28" ht="32.25" customHeight="1">
      <c r="A136" s="23"/>
      <c r="B136" s="23"/>
      <c r="C136" s="23"/>
      <c r="D136" s="30"/>
      <c r="E136" s="23"/>
      <c r="F136" s="23"/>
      <c r="G136" s="23"/>
      <c r="H136" s="23"/>
      <c r="I136" s="31"/>
      <c r="J136" s="23"/>
      <c r="K136" s="23"/>
      <c r="L136" s="23"/>
      <c r="M136" s="23"/>
      <c r="N136" s="23"/>
      <c r="O136" s="23"/>
      <c r="P136" s="23"/>
      <c r="Q136" s="23"/>
      <c r="R136" s="23"/>
      <c r="S136" s="23"/>
      <c r="T136" s="23"/>
      <c r="U136" s="23"/>
      <c r="V136" s="23"/>
      <c r="W136" s="23"/>
      <c r="X136" s="23"/>
      <c r="Y136" s="23"/>
      <c r="Z136" s="23"/>
      <c r="AA136" s="23"/>
      <c r="AB136" s="23"/>
    </row>
    <row r="137" spans="1:28" ht="32.25" customHeight="1">
      <c r="A137" s="23"/>
      <c r="B137" s="23"/>
      <c r="C137" s="23"/>
      <c r="D137" s="30"/>
      <c r="E137" s="23"/>
      <c r="F137" s="23"/>
      <c r="G137" s="23"/>
      <c r="H137" s="23"/>
      <c r="I137" s="31"/>
      <c r="J137" s="23"/>
      <c r="K137" s="23"/>
      <c r="L137" s="23"/>
      <c r="M137" s="23"/>
      <c r="N137" s="23"/>
      <c r="O137" s="23"/>
      <c r="P137" s="23"/>
      <c r="Q137" s="23"/>
      <c r="R137" s="23"/>
      <c r="S137" s="23"/>
      <c r="T137" s="23"/>
      <c r="U137" s="23"/>
      <c r="V137" s="23"/>
      <c r="W137" s="23"/>
      <c r="X137" s="23"/>
      <c r="Y137" s="23"/>
      <c r="Z137" s="23"/>
      <c r="AA137" s="23"/>
      <c r="AB137" s="23"/>
    </row>
    <row r="138" spans="1:28" ht="32.25" customHeight="1">
      <c r="A138" s="23"/>
      <c r="B138" s="23"/>
      <c r="C138" s="23"/>
      <c r="D138" s="30"/>
      <c r="E138" s="23"/>
      <c r="F138" s="23"/>
      <c r="G138" s="23"/>
      <c r="H138" s="23"/>
      <c r="I138" s="31"/>
      <c r="J138" s="23"/>
      <c r="K138" s="23"/>
      <c r="L138" s="23"/>
      <c r="M138" s="23"/>
      <c r="N138" s="23"/>
      <c r="O138" s="23"/>
      <c r="P138" s="23"/>
      <c r="Q138" s="23"/>
      <c r="R138" s="23"/>
      <c r="S138" s="23"/>
      <c r="T138" s="23"/>
      <c r="U138" s="23"/>
      <c r="V138" s="23"/>
      <c r="W138" s="23"/>
      <c r="X138" s="23"/>
      <c r="Y138" s="23"/>
      <c r="Z138" s="23"/>
      <c r="AA138" s="23"/>
      <c r="AB138" s="23"/>
    </row>
    <row r="139" spans="1:28" ht="32.25" customHeight="1">
      <c r="A139" s="23"/>
      <c r="B139" s="23"/>
      <c r="C139" s="23"/>
      <c r="D139" s="30"/>
      <c r="E139" s="23"/>
      <c r="F139" s="23"/>
      <c r="G139" s="23"/>
      <c r="H139" s="23"/>
      <c r="I139" s="31"/>
      <c r="J139" s="23"/>
      <c r="K139" s="23"/>
      <c r="L139" s="23"/>
      <c r="M139" s="23"/>
      <c r="N139" s="23"/>
      <c r="O139" s="23"/>
      <c r="P139" s="23"/>
      <c r="Q139" s="23"/>
      <c r="R139" s="23"/>
      <c r="S139" s="23"/>
      <c r="T139" s="23"/>
      <c r="U139" s="23"/>
      <c r="V139" s="23"/>
      <c r="W139" s="23"/>
      <c r="X139" s="23"/>
      <c r="Y139" s="23"/>
      <c r="Z139" s="23"/>
      <c r="AA139" s="23"/>
      <c r="AB139" s="23"/>
    </row>
    <row r="140" spans="1:28" ht="32.25" customHeight="1">
      <c r="A140" s="23"/>
      <c r="B140" s="23"/>
      <c r="C140" s="23"/>
      <c r="D140" s="30"/>
      <c r="E140" s="23"/>
      <c r="F140" s="23"/>
      <c r="G140" s="23"/>
      <c r="H140" s="23"/>
      <c r="I140" s="31"/>
      <c r="J140" s="23"/>
      <c r="K140" s="23"/>
      <c r="L140" s="23"/>
      <c r="M140" s="23"/>
      <c r="N140" s="23"/>
      <c r="O140" s="23"/>
      <c r="P140" s="23"/>
      <c r="Q140" s="23"/>
      <c r="R140" s="23"/>
      <c r="S140" s="23"/>
      <c r="T140" s="23"/>
      <c r="U140" s="23"/>
      <c r="V140" s="23"/>
      <c r="W140" s="23"/>
      <c r="X140" s="23"/>
      <c r="Y140" s="23"/>
      <c r="Z140" s="23"/>
      <c r="AA140" s="23"/>
      <c r="AB140" s="23"/>
    </row>
    <row r="141" spans="1:28" ht="32.25" customHeight="1">
      <c r="A141" s="23"/>
      <c r="B141" s="23"/>
      <c r="C141" s="23"/>
      <c r="D141" s="30"/>
      <c r="E141" s="23"/>
      <c r="F141" s="23"/>
      <c r="G141" s="23"/>
      <c r="H141" s="23"/>
      <c r="I141" s="31"/>
      <c r="J141" s="23"/>
      <c r="K141" s="23"/>
      <c r="L141" s="23"/>
      <c r="M141" s="23"/>
      <c r="N141" s="23"/>
      <c r="O141" s="23"/>
      <c r="P141" s="23"/>
      <c r="Q141" s="23"/>
      <c r="R141" s="23"/>
      <c r="S141" s="23"/>
      <c r="T141" s="23"/>
      <c r="U141" s="23"/>
      <c r="V141" s="23"/>
      <c r="W141" s="23"/>
      <c r="X141" s="23"/>
      <c r="Y141" s="23"/>
      <c r="Z141" s="23"/>
      <c r="AA141" s="23"/>
      <c r="AB141" s="23"/>
    </row>
    <row r="142" spans="1:28" ht="32.25" customHeight="1">
      <c r="A142" s="23"/>
      <c r="B142" s="23"/>
      <c r="C142" s="23"/>
      <c r="D142" s="30"/>
      <c r="E142" s="23"/>
      <c r="F142" s="23"/>
      <c r="G142" s="23"/>
      <c r="H142" s="23"/>
      <c r="I142" s="31"/>
      <c r="J142" s="23"/>
      <c r="K142" s="23"/>
      <c r="L142" s="23"/>
      <c r="M142" s="23"/>
      <c r="N142" s="23"/>
      <c r="O142" s="23"/>
      <c r="P142" s="23"/>
      <c r="Q142" s="23"/>
      <c r="R142" s="23"/>
      <c r="S142" s="23"/>
      <c r="T142" s="23"/>
      <c r="U142" s="23"/>
      <c r="V142" s="23"/>
      <c r="W142" s="23"/>
      <c r="X142" s="23"/>
      <c r="Y142" s="23"/>
      <c r="Z142" s="23"/>
      <c r="AA142" s="23"/>
      <c r="AB142" s="23"/>
    </row>
    <row r="143" spans="1:28" ht="32.25" customHeight="1">
      <c r="A143" s="23"/>
      <c r="B143" s="23"/>
      <c r="C143" s="23"/>
      <c r="D143" s="30"/>
      <c r="E143" s="23"/>
      <c r="F143" s="23"/>
      <c r="G143" s="23"/>
      <c r="H143" s="23"/>
      <c r="I143" s="31"/>
      <c r="J143" s="23"/>
      <c r="K143" s="23"/>
      <c r="L143" s="23"/>
      <c r="M143" s="23"/>
      <c r="N143" s="23"/>
      <c r="O143" s="23"/>
      <c r="P143" s="23"/>
      <c r="Q143" s="23"/>
      <c r="R143" s="23"/>
      <c r="S143" s="23"/>
      <c r="T143" s="23"/>
      <c r="U143" s="23"/>
      <c r="V143" s="23"/>
      <c r="W143" s="23"/>
      <c r="X143" s="23"/>
      <c r="Y143" s="23"/>
      <c r="Z143" s="23"/>
      <c r="AA143" s="23"/>
      <c r="AB143" s="23"/>
    </row>
    <row r="144" spans="1:28" ht="32.25" customHeight="1">
      <c r="A144" s="23"/>
      <c r="B144" s="23"/>
      <c r="C144" s="23"/>
      <c r="D144" s="30"/>
      <c r="E144" s="23"/>
      <c r="F144" s="23"/>
      <c r="G144" s="23"/>
      <c r="H144" s="23"/>
      <c r="I144" s="31"/>
      <c r="J144" s="23"/>
      <c r="K144" s="23"/>
      <c r="L144" s="23"/>
      <c r="M144" s="23"/>
      <c r="N144" s="23"/>
      <c r="O144" s="23"/>
      <c r="P144" s="23"/>
      <c r="Q144" s="23"/>
      <c r="R144" s="23"/>
      <c r="S144" s="23"/>
      <c r="T144" s="23"/>
      <c r="U144" s="23"/>
      <c r="V144" s="23"/>
      <c r="W144" s="23"/>
      <c r="X144" s="23"/>
      <c r="Y144" s="23"/>
      <c r="Z144" s="23"/>
      <c r="AA144" s="23"/>
      <c r="AB144" s="23"/>
    </row>
    <row r="145" spans="1:28" ht="32.25" customHeight="1">
      <c r="A145" s="23"/>
      <c r="B145" s="23"/>
      <c r="C145" s="23"/>
      <c r="D145" s="30"/>
      <c r="E145" s="23"/>
      <c r="F145" s="23"/>
      <c r="G145" s="23"/>
      <c r="H145" s="23"/>
      <c r="I145" s="31"/>
      <c r="J145" s="23"/>
      <c r="K145" s="23"/>
      <c r="L145" s="23"/>
      <c r="M145" s="23"/>
      <c r="N145" s="23"/>
      <c r="O145" s="23"/>
      <c r="P145" s="23"/>
      <c r="Q145" s="23"/>
      <c r="R145" s="23"/>
      <c r="S145" s="23"/>
      <c r="T145" s="23"/>
      <c r="U145" s="23"/>
      <c r="V145" s="23"/>
      <c r="W145" s="23"/>
      <c r="X145" s="23"/>
      <c r="Y145" s="23"/>
      <c r="Z145" s="23"/>
      <c r="AA145" s="23"/>
      <c r="AB145" s="23"/>
    </row>
    <row r="146" spans="1:28" ht="32.25" customHeight="1">
      <c r="A146" s="23"/>
      <c r="B146" s="23"/>
      <c r="C146" s="23"/>
      <c r="D146" s="30"/>
      <c r="E146" s="23"/>
      <c r="F146" s="23"/>
      <c r="G146" s="23"/>
      <c r="H146" s="23"/>
      <c r="I146" s="31"/>
      <c r="J146" s="23"/>
      <c r="K146" s="23"/>
      <c r="L146" s="23"/>
      <c r="M146" s="23"/>
      <c r="N146" s="23"/>
      <c r="O146" s="23"/>
      <c r="P146" s="23"/>
      <c r="Q146" s="23"/>
      <c r="R146" s="23"/>
      <c r="S146" s="23"/>
      <c r="T146" s="23"/>
      <c r="U146" s="23"/>
      <c r="V146" s="23"/>
      <c r="W146" s="23"/>
      <c r="X146" s="23"/>
      <c r="Y146" s="23"/>
      <c r="Z146" s="23"/>
      <c r="AA146" s="23"/>
      <c r="AB146" s="23"/>
    </row>
    <row r="147" spans="1:28" ht="32.25" customHeight="1">
      <c r="A147" s="23"/>
      <c r="B147" s="23"/>
      <c r="C147" s="23"/>
      <c r="D147" s="30"/>
      <c r="E147" s="23"/>
      <c r="F147" s="23"/>
      <c r="G147" s="23"/>
      <c r="H147" s="23"/>
      <c r="I147" s="31"/>
      <c r="J147" s="23"/>
      <c r="K147" s="23"/>
      <c r="L147" s="23"/>
      <c r="M147" s="23"/>
      <c r="N147" s="23"/>
      <c r="O147" s="23"/>
      <c r="P147" s="23"/>
      <c r="Q147" s="23"/>
      <c r="R147" s="23"/>
      <c r="S147" s="23"/>
      <c r="T147" s="23"/>
      <c r="U147" s="23"/>
      <c r="V147" s="23"/>
      <c r="W147" s="23"/>
      <c r="X147" s="23"/>
      <c r="Y147" s="23"/>
      <c r="Z147" s="23"/>
      <c r="AA147" s="23"/>
      <c r="AB147" s="23"/>
    </row>
    <row r="148" spans="1:28" ht="32.25" customHeight="1">
      <c r="A148" s="23"/>
      <c r="B148" s="23"/>
      <c r="C148" s="23"/>
      <c r="D148" s="30"/>
      <c r="E148" s="23"/>
      <c r="F148" s="23"/>
      <c r="G148" s="23"/>
      <c r="H148" s="23"/>
      <c r="I148" s="31"/>
      <c r="J148" s="23"/>
      <c r="K148" s="23"/>
      <c r="L148" s="23"/>
      <c r="M148" s="23"/>
      <c r="N148" s="23"/>
      <c r="O148" s="23"/>
      <c r="P148" s="23"/>
      <c r="Q148" s="23"/>
      <c r="R148" s="23"/>
      <c r="S148" s="23"/>
      <c r="T148" s="23"/>
      <c r="U148" s="23"/>
      <c r="V148" s="23"/>
      <c r="W148" s="23"/>
      <c r="X148" s="23"/>
      <c r="Y148" s="23"/>
      <c r="Z148" s="23"/>
      <c r="AA148" s="23"/>
      <c r="AB148" s="23"/>
    </row>
    <row r="149" spans="1:28" ht="32.25" customHeight="1">
      <c r="A149" s="23"/>
      <c r="B149" s="23"/>
      <c r="C149" s="23"/>
      <c r="D149" s="30"/>
      <c r="E149" s="23"/>
      <c r="F149" s="23"/>
      <c r="G149" s="23"/>
      <c r="H149" s="23"/>
      <c r="I149" s="31"/>
      <c r="J149" s="23"/>
      <c r="K149" s="23"/>
      <c r="L149" s="23"/>
      <c r="M149" s="23"/>
      <c r="N149" s="23"/>
      <c r="O149" s="23"/>
      <c r="P149" s="23"/>
      <c r="Q149" s="23"/>
      <c r="R149" s="23"/>
      <c r="S149" s="23"/>
      <c r="T149" s="23"/>
      <c r="U149" s="23"/>
      <c r="V149" s="23"/>
      <c r="W149" s="23"/>
      <c r="X149" s="23"/>
      <c r="Y149" s="23"/>
      <c r="Z149" s="23"/>
      <c r="AA149" s="23"/>
      <c r="AB149" s="23"/>
    </row>
    <row r="150" spans="1:28" ht="32.25" customHeight="1">
      <c r="A150" s="23"/>
      <c r="B150" s="23"/>
      <c r="C150" s="23"/>
      <c r="D150" s="30"/>
      <c r="E150" s="23"/>
      <c r="F150" s="23"/>
      <c r="G150" s="23"/>
      <c r="H150" s="23"/>
      <c r="I150" s="31"/>
      <c r="J150" s="23"/>
      <c r="K150" s="23"/>
      <c r="L150" s="23"/>
      <c r="M150" s="23"/>
      <c r="N150" s="23"/>
      <c r="O150" s="23"/>
      <c r="P150" s="23"/>
      <c r="Q150" s="23"/>
      <c r="R150" s="23"/>
      <c r="S150" s="23"/>
      <c r="T150" s="23"/>
      <c r="U150" s="23"/>
      <c r="V150" s="23"/>
      <c r="W150" s="23"/>
      <c r="X150" s="23"/>
      <c r="Y150" s="23"/>
      <c r="Z150" s="23"/>
      <c r="AA150" s="23"/>
      <c r="AB150" s="23"/>
    </row>
    <row r="151" spans="1:28" ht="32.25" customHeight="1">
      <c r="A151" s="23"/>
      <c r="B151" s="23"/>
      <c r="C151" s="23"/>
      <c r="D151" s="30"/>
      <c r="E151" s="23"/>
      <c r="F151" s="23"/>
      <c r="G151" s="23"/>
      <c r="H151" s="23"/>
      <c r="I151" s="31"/>
      <c r="J151" s="23"/>
      <c r="K151" s="23"/>
      <c r="L151" s="23"/>
      <c r="M151" s="23"/>
      <c r="N151" s="23"/>
      <c r="O151" s="23"/>
      <c r="P151" s="23"/>
      <c r="Q151" s="23"/>
      <c r="R151" s="23"/>
      <c r="S151" s="23"/>
      <c r="T151" s="23"/>
      <c r="U151" s="23"/>
      <c r="V151" s="23"/>
      <c r="W151" s="23"/>
      <c r="X151" s="23"/>
      <c r="Y151" s="23"/>
      <c r="Z151" s="23"/>
      <c r="AA151" s="23"/>
      <c r="AB151" s="23"/>
    </row>
    <row r="152" spans="1:28" ht="32.25" customHeight="1">
      <c r="A152" s="23"/>
      <c r="B152" s="23"/>
      <c r="C152" s="23"/>
      <c r="D152" s="30"/>
      <c r="E152" s="23"/>
      <c r="F152" s="23"/>
      <c r="G152" s="23"/>
      <c r="H152" s="23"/>
      <c r="I152" s="31"/>
      <c r="J152" s="23"/>
      <c r="K152" s="23"/>
      <c r="L152" s="23"/>
      <c r="M152" s="23"/>
      <c r="N152" s="23"/>
      <c r="O152" s="23"/>
      <c r="P152" s="23"/>
      <c r="Q152" s="23"/>
      <c r="R152" s="23"/>
      <c r="S152" s="23"/>
      <c r="T152" s="23"/>
      <c r="U152" s="23"/>
      <c r="V152" s="23"/>
      <c r="W152" s="23"/>
      <c r="X152" s="23"/>
      <c r="Y152" s="23"/>
      <c r="Z152" s="23"/>
      <c r="AA152" s="23"/>
      <c r="AB152" s="23"/>
    </row>
    <row r="153" spans="1:28" ht="32.25" customHeight="1">
      <c r="A153" s="23"/>
      <c r="B153" s="23"/>
      <c r="C153" s="23"/>
      <c r="D153" s="30"/>
      <c r="E153" s="23"/>
      <c r="F153" s="23"/>
      <c r="G153" s="23"/>
      <c r="H153" s="23"/>
      <c r="I153" s="31"/>
      <c r="J153" s="23"/>
      <c r="K153" s="23"/>
      <c r="L153" s="23"/>
      <c r="M153" s="23"/>
      <c r="N153" s="23"/>
      <c r="O153" s="23"/>
      <c r="P153" s="23"/>
      <c r="Q153" s="23"/>
      <c r="R153" s="23"/>
      <c r="S153" s="23"/>
      <c r="T153" s="23"/>
      <c r="U153" s="23"/>
      <c r="V153" s="23"/>
      <c r="W153" s="23"/>
      <c r="X153" s="23"/>
      <c r="Y153" s="23"/>
      <c r="Z153" s="23"/>
      <c r="AA153" s="23"/>
      <c r="AB153" s="23"/>
    </row>
    <row r="154" spans="1:28" ht="32.25" customHeight="1">
      <c r="A154" s="23"/>
      <c r="B154" s="23"/>
      <c r="C154" s="23"/>
      <c r="D154" s="30"/>
      <c r="E154" s="23"/>
      <c r="F154" s="23"/>
      <c r="G154" s="23"/>
      <c r="H154" s="23"/>
      <c r="I154" s="31"/>
      <c r="J154" s="23"/>
      <c r="K154" s="23"/>
      <c r="L154" s="23"/>
      <c r="M154" s="23"/>
      <c r="N154" s="23"/>
      <c r="O154" s="23"/>
      <c r="P154" s="23"/>
      <c r="Q154" s="23"/>
      <c r="R154" s="23"/>
      <c r="S154" s="23"/>
      <c r="T154" s="23"/>
      <c r="U154" s="23"/>
      <c r="V154" s="23"/>
      <c r="W154" s="23"/>
      <c r="X154" s="23"/>
      <c r="Y154" s="23"/>
      <c r="Z154" s="23"/>
      <c r="AA154" s="23"/>
      <c r="AB154" s="23"/>
    </row>
    <row r="155" spans="1:28" ht="32.25" customHeight="1">
      <c r="A155" s="23"/>
      <c r="B155" s="23"/>
      <c r="C155" s="23"/>
      <c r="D155" s="30"/>
      <c r="E155" s="23"/>
      <c r="F155" s="23"/>
      <c r="G155" s="23"/>
      <c r="H155" s="23"/>
      <c r="I155" s="31"/>
      <c r="J155" s="23"/>
      <c r="K155" s="23"/>
      <c r="L155" s="23"/>
      <c r="M155" s="23"/>
      <c r="N155" s="23"/>
      <c r="O155" s="23"/>
      <c r="P155" s="23"/>
      <c r="Q155" s="23"/>
      <c r="R155" s="23"/>
      <c r="S155" s="23"/>
      <c r="T155" s="23"/>
      <c r="U155" s="23"/>
      <c r="V155" s="23"/>
      <c r="W155" s="23"/>
      <c r="X155" s="23"/>
      <c r="Y155" s="23"/>
      <c r="Z155" s="23"/>
      <c r="AA155" s="23"/>
      <c r="AB155" s="23"/>
    </row>
    <row r="156" spans="1:28" ht="32.25" customHeight="1">
      <c r="A156" s="23"/>
      <c r="B156" s="23"/>
      <c r="C156" s="23"/>
      <c r="D156" s="30"/>
      <c r="E156" s="23"/>
      <c r="F156" s="23"/>
      <c r="G156" s="23"/>
      <c r="H156" s="23"/>
      <c r="I156" s="31"/>
      <c r="J156" s="23"/>
      <c r="K156" s="23"/>
      <c r="L156" s="23"/>
      <c r="M156" s="23"/>
      <c r="N156" s="23"/>
      <c r="O156" s="23"/>
      <c r="P156" s="23"/>
      <c r="Q156" s="23"/>
      <c r="R156" s="23"/>
      <c r="S156" s="23"/>
      <c r="T156" s="23"/>
      <c r="U156" s="23"/>
      <c r="V156" s="23"/>
      <c r="W156" s="23"/>
      <c r="X156" s="23"/>
      <c r="Y156" s="23"/>
      <c r="Z156" s="23"/>
      <c r="AA156" s="23"/>
      <c r="AB156" s="23"/>
    </row>
    <row r="157" spans="1:28" ht="32.25" customHeight="1">
      <c r="A157" s="23"/>
      <c r="B157" s="23"/>
      <c r="C157" s="23"/>
      <c r="D157" s="30"/>
      <c r="E157" s="23"/>
      <c r="F157" s="23"/>
      <c r="G157" s="23"/>
      <c r="H157" s="23"/>
      <c r="I157" s="31"/>
      <c r="J157" s="23"/>
      <c r="K157" s="23"/>
      <c r="L157" s="23"/>
      <c r="M157" s="23"/>
      <c r="N157" s="23"/>
      <c r="O157" s="23"/>
      <c r="P157" s="23"/>
      <c r="Q157" s="23"/>
      <c r="R157" s="23"/>
      <c r="S157" s="23"/>
      <c r="T157" s="23"/>
      <c r="U157" s="23"/>
      <c r="V157" s="23"/>
      <c r="W157" s="23"/>
      <c r="X157" s="23"/>
      <c r="Y157" s="23"/>
      <c r="Z157" s="23"/>
      <c r="AA157" s="23"/>
      <c r="AB157" s="23"/>
    </row>
    <row r="158" spans="1:28" ht="32.25" customHeight="1">
      <c r="A158" s="23"/>
      <c r="B158" s="23"/>
      <c r="C158" s="23"/>
      <c r="D158" s="30"/>
      <c r="E158" s="23"/>
      <c r="F158" s="23"/>
      <c r="G158" s="23"/>
      <c r="H158" s="23"/>
      <c r="I158" s="31"/>
      <c r="J158" s="23"/>
      <c r="K158" s="23"/>
      <c r="L158" s="23"/>
      <c r="M158" s="23"/>
      <c r="N158" s="23"/>
      <c r="O158" s="23"/>
      <c r="P158" s="23"/>
      <c r="Q158" s="23"/>
      <c r="R158" s="23"/>
      <c r="S158" s="23"/>
      <c r="T158" s="23"/>
      <c r="U158" s="23"/>
      <c r="V158" s="23"/>
      <c r="W158" s="23"/>
      <c r="X158" s="23"/>
      <c r="Y158" s="23"/>
      <c r="Z158" s="23"/>
      <c r="AA158" s="23"/>
      <c r="AB158" s="23"/>
    </row>
    <row r="159" spans="1:28" ht="32.25" customHeight="1">
      <c r="A159" s="23"/>
      <c r="B159" s="23"/>
      <c r="C159" s="23"/>
      <c r="D159" s="30"/>
      <c r="E159" s="23"/>
      <c r="F159" s="23"/>
      <c r="G159" s="23"/>
      <c r="H159" s="23"/>
      <c r="I159" s="31"/>
      <c r="J159" s="23"/>
      <c r="K159" s="23"/>
      <c r="L159" s="23"/>
      <c r="M159" s="23"/>
      <c r="N159" s="23"/>
      <c r="O159" s="23"/>
      <c r="P159" s="23"/>
      <c r="Q159" s="23"/>
      <c r="R159" s="23"/>
      <c r="S159" s="23"/>
      <c r="T159" s="23"/>
      <c r="U159" s="23"/>
      <c r="V159" s="23"/>
      <c r="W159" s="23"/>
      <c r="X159" s="23"/>
      <c r="Y159" s="23"/>
      <c r="Z159" s="23"/>
      <c r="AA159" s="23"/>
      <c r="AB159" s="23"/>
    </row>
    <row r="160" spans="1:28" ht="32.25" customHeight="1">
      <c r="A160" s="23"/>
      <c r="B160" s="23"/>
      <c r="C160" s="23"/>
      <c r="D160" s="30"/>
      <c r="E160" s="23"/>
      <c r="F160" s="23"/>
      <c r="G160" s="23"/>
      <c r="H160" s="23"/>
      <c r="I160" s="31"/>
      <c r="J160" s="23"/>
      <c r="K160" s="23"/>
      <c r="L160" s="23"/>
      <c r="M160" s="23"/>
      <c r="N160" s="23"/>
      <c r="O160" s="23"/>
      <c r="P160" s="23"/>
      <c r="Q160" s="23"/>
      <c r="R160" s="23"/>
      <c r="S160" s="23"/>
      <c r="T160" s="23"/>
      <c r="U160" s="23"/>
      <c r="V160" s="23"/>
      <c r="W160" s="23"/>
      <c r="X160" s="23"/>
      <c r="Y160" s="23"/>
      <c r="Z160" s="23"/>
      <c r="AA160" s="23"/>
      <c r="AB160" s="23"/>
    </row>
    <row r="161" spans="1:28" ht="32.25" customHeight="1">
      <c r="A161" s="23"/>
      <c r="B161" s="23"/>
      <c r="C161" s="23"/>
      <c r="D161" s="30"/>
      <c r="E161" s="23"/>
      <c r="F161" s="23"/>
      <c r="G161" s="23"/>
      <c r="H161" s="23"/>
      <c r="I161" s="31"/>
      <c r="J161" s="23"/>
      <c r="K161" s="23"/>
      <c r="L161" s="23"/>
      <c r="M161" s="23"/>
      <c r="N161" s="23"/>
      <c r="O161" s="23"/>
      <c r="P161" s="23"/>
      <c r="Q161" s="23"/>
      <c r="R161" s="23"/>
      <c r="S161" s="23"/>
      <c r="T161" s="23"/>
      <c r="U161" s="23"/>
      <c r="V161" s="23"/>
      <c r="W161" s="23"/>
      <c r="X161" s="23"/>
      <c r="Y161" s="23"/>
      <c r="Z161" s="23"/>
      <c r="AA161" s="23"/>
      <c r="AB161" s="23"/>
    </row>
    <row r="162" spans="1:28" ht="32.25" customHeight="1">
      <c r="A162" s="23"/>
      <c r="B162" s="23"/>
      <c r="C162" s="23"/>
      <c r="D162" s="30"/>
      <c r="E162" s="23"/>
      <c r="F162" s="23"/>
      <c r="G162" s="23"/>
      <c r="H162" s="23"/>
      <c r="I162" s="31"/>
      <c r="J162" s="23"/>
      <c r="K162" s="23"/>
      <c r="L162" s="23"/>
      <c r="M162" s="23"/>
      <c r="N162" s="23"/>
      <c r="O162" s="23"/>
      <c r="P162" s="23"/>
      <c r="Q162" s="23"/>
      <c r="R162" s="23"/>
      <c r="S162" s="23"/>
      <c r="T162" s="23"/>
      <c r="U162" s="23"/>
      <c r="V162" s="23"/>
      <c r="W162" s="23"/>
      <c r="X162" s="23"/>
      <c r="Y162" s="23"/>
      <c r="Z162" s="23"/>
      <c r="AA162" s="23"/>
      <c r="AB162" s="23"/>
    </row>
    <row r="163" spans="1:28" ht="32.25" customHeight="1">
      <c r="A163" s="23"/>
      <c r="B163" s="23"/>
      <c r="C163" s="23"/>
      <c r="D163" s="30"/>
      <c r="E163" s="23"/>
      <c r="F163" s="23"/>
      <c r="G163" s="23"/>
      <c r="H163" s="23"/>
      <c r="I163" s="31"/>
      <c r="J163" s="23"/>
      <c r="K163" s="23"/>
      <c r="L163" s="23"/>
      <c r="M163" s="23"/>
      <c r="N163" s="23"/>
      <c r="O163" s="23"/>
      <c r="P163" s="23"/>
      <c r="Q163" s="23"/>
      <c r="R163" s="23"/>
      <c r="S163" s="23"/>
      <c r="T163" s="23"/>
      <c r="U163" s="23"/>
      <c r="V163" s="23"/>
      <c r="W163" s="23"/>
      <c r="X163" s="23"/>
      <c r="Y163" s="23"/>
      <c r="Z163" s="23"/>
      <c r="AA163" s="23"/>
      <c r="AB163" s="23"/>
    </row>
    <row r="164" spans="1:28" ht="32.25" customHeight="1">
      <c r="A164" s="23"/>
      <c r="B164" s="23"/>
      <c r="C164" s="23"/>
      <c r="D164" s="30"/>
      <c r="E164" s="23"/>
      <c r="F164" s="23"/>
      <c r="G164" s="23"/>
      <c r="H164" s="23"/>
      <c r="I164" s="31"/>
      <c r="J164" s="23"/>
      <c r="K164" s="23"/>
      <c r="L164" s="23"/>
      <c r="M164" s="23"/>
      <c r="N164" s="23"/>
      <c r="O164" s="23"/>
      <c r="P164" s="23"/>
      <c r="Q164" s="23"/>
      <c r="R164" s="23"/>
      <c r="S164" s="23"/>
      <c r="T164" s="23"/>
      <c r="U164" s="23"/>
      <c r="V164" s="23"/>
      <c r="W164" s="23"/>
      <c r="X164" s="23"/>
      <c r="Y164" s="23"/>
      <c r="Z164" s="23"/>
      <c r="AA164" s="23"/>
      <c r="AB164" s="23"/>
    </row>
    <row r="165" spans="1:28" ht="32.25" customHeight="1">
      <c r="A165" s="23"/>
      <c r="B165" s="23"/>
      <c r="C165" s="23"/>
      <c r="D165" s="30"/>
      <c r="E165" s="23"/>
      <c r="F165" s="23"/>
      <c r="G165" s="23"/>
      <c r="H165" s="23"/>
      <c r="I165" s="31"/>
      <c r="J165" s="23"/>
      <c r="K165" s="23"/>
      <c r="L165" s="23"/>
      <c r="M165" s="23"/>
      <c r="N165" s="23"/>
      <c r="O165" s="23"/>
      <c r="P165" s="23"/>
      <c r="Q165" s="23"/>
      <c r="R165" s="23"/>
      <c r="S165" s="23"/>
      <c r="T165" s="23"/>
      <c r="U165" s="23"/>
      <c r="V165" s="23"/>
      <c r="W165" s="23"/>
      <c r="X165" s="23"/>
      <c r="Y165" s="23"/>
      <c r="Z165" s="23"/>
      <c r="AA165" s="23"/>
      <c r="AB165" s="23"/>
    </row>
    <row r="166" spans="1:28" ht="32.25" customHeight="1">
      <c r="A166" s="23"/>
      <c r="B166" s="23"/>
      <c r="C166" s="23"/>
      <c r="D166" s="30"/>
      <c r="E166" s="23"/>
      <c r="F166" s="23"/>
      <c r="G166" s="23"/>
      <c r="H166" s="23"/>
      <c r="I166" s="31"/>
      <c r="J166" s="23"/>
      <c r="K166" s="23"/>
      <c r="L166" s="23"/>
      <c r="M166" s="23"/>
      <c r="N166" s="23"/>
      <c r="O166" s="23"/>
      <c r="P166" s="23"/>
      <c r="Q166" s="23"/>
      <c r="R166" s="23"/>
      <c r="S166" s="23"/>
      <c r="T166" s="23"/>
      <c r="U166" s="23"/>
      <c r="V166" s="23"/>
      <c r="W166" s="23"/>
      <c r="X166" s="23"/>
      <c r="Y166" s="23"/>
      <c r="Z166" s="23"/>
      <c r="AA166" s="23"/>
      <c r="AB166" s="23"/>
    </row>
    <row r="167" spans="1:28" ht="32.25" customHeight="1">
      <c r="A167" s="23"/>
      <c r="B167" s="23"/>
      <c r="C167" s="23"/>
      <c r="D167" s="30"/>
      <c r="E167" s="23"/>
      <c r="F167" s="23"/>
      <c r="G167" s="23"/>
      <c r="H167" s="23"/>
      <c r="I167" s="31"/>
      <c r="J167" s="23"/>
      <c r="K167" s="23"/>
      <c r="L167" s="23"/>
      <c r="M167" s="23"/>
      <c r="N167" s="23"/>
      <c r="O167" s="23"/>
      <c r="P167" s="23"/>
      <c r="Q167" s="23"/>
      <c r="R167" s="23"/>
      <c r="S167" s="23"/>
      <c r="T167" s="23"/>
      <c r="U167" s="23"/>
      <c r="V167" s="23"/>
      <c r="W167" s="23"/>
      <c r="X167" s="23"/>
      <c r="Y167" s="23"/>
      <c r="Z167" s="23"/>
      <c r="AA167" s="23"/>
      <c r="AB167" s="23"/>
    </row>
    <row r="168" spans="1:28" ht="32.25" customHeight="1">
      <c r="A168" s="23"/>
      <c r="B168" s="23"/>
      <c r="C168" s="23"/>
      <c r="D168" s="30"/>
      <c r="E168" s="23"/>
      <c r="F168" s="23"/>
      <c r="G168" s="23"/>
      <c r="H168" s="23"/>
      <c r="I168" s="31"/>
      <c r="J168" s="23"/>
      <c r="K168" s="23"/>
      <c r="L168" s="23"/>
      <c r="M168" s="23"/>
      <c r="N168" s="23"/>
      <c r="O168" s="23"/>
      <c r="P168" s="23"/>
      <c r="Q168" s="23"/>
      <c r="R168" s="23"/>
      <c r="S168" s="23"/>
      <c r="T168" s="23"/>
      <c r="U168" s="23"/>
      <c r="V168" s="23"/>
      <c r="W168" s="23"/>
      <c r="X168" s="23"/>
      <c r="Y168" s="23"/>
      <c r="Z168" s="23"/>
      <c r="AA168" s="23"/>
      <c r="AB168" s="23"/>
    </row>
    <row r="169" spans="1:28" ht="32.25" customHeight="1">
      <c r="A169" s="23"/>
      <c r="B169" s="23"/>
      <c r="C169" s="23"/>
      <c r="D169" s="30"/>
      <c r="E169" s="23"/>
      <c r="F169" s="23"/>
      <c r="G169" s="23"/>
      <c r="H169" s="23"/>
      <c r="I169" s="31"/>
      <c r="J169" s="23"/>
      <c r="K169" s="23"/>
      <c r="L169" s="23"/>
      <c r="M169" s="23"/>
      <c r="N169" s="23"/>
      <c r="O169" s="23"/>
      <c r="P169" s="23"/>
      <c r="Q169" s="23"/>
      <c r="R169" s="23"/>
      <c r="S169" s="23"/>
      <c r="T169" s="23"/>
      <c r="U169" s="23"/>
      <c r="V169" s="23"/>
      <c r="W169" s="23"/>
      <c r="X169" s="23"/>
      <c r="Y169" s="23"/>
      <c r="Z169" s="23"/>
      <c r="AA169" s="23"/>
      <c r="AB169" s="23"/>
    </row>
    <row r="170" spans="1:28" ht="32.25" customHeight="1">
      <c r="A170" s="23"/>
      <c r="B170" s="23"/>
      <c r="C170" s="23"/>
      <c r="D170" s="30"/>
      <c r="E170" s="23"/>
      <c r="F170" s="23"/>
      <c r="G170" s="23"/>
      <c r="H170" s="23"/>
      <c r="I170" s="31"/>
      <c r="J170" s="23"/>
      <c r="K170" s="23"/>
      <c r="L170" s="23"/>
      <c r="M170" s="23"/>
      <c r="N170" s="23"/>
      <c r="O170" s="23"/>
      <c r="P170" s="23"/>
      <c r="Q170" s="23"/>
      <c r="R170" s="23"/>
      <c r="S170" s="23"/>
      <c r="T170" s="23"/>
      <c r="U170" s="23"/>
      <c r="V170" s="23"/>
      <c r="W170" s="23"/>
      <c r="X170" s="23"/>
      <c r="Y170" s="23"/>
      <c r="Z170" s="23"/>
      <c r="AA170" s="23"/>
      <c r="AB170" s="23"/>
    </row>
    <row r="171" spans="1:28" ht="32.25" customHeight="1">
      <c r="A171" s="23"/>
      <c r="B171" s="23"/>
      <c r="C171" s="23"/>
      <c r="D171" s="30"/>
      <c r="E171" s="23"/>
      <c r="F171" s="23"/>
      <c r="G171" s="23"/>
      <c r="H171" s="23"/>
      <c r="I171" s="31"/>
      <c r="J171" s="23"/>
      <c r="K171" s="23"/>
      <c r="L171" s="23"/>
      <c r="M171" s="23"/>
      <c r="N171" s="23"/>
      <c r="O171" s="23"/>
      <c r="P171" s="23"/>
      <c r="Q171" s="23"/>
      <c r="R171" s="23"/>
      <c r="S171" s="23"/>
      <c r="T171" s="23"/>
      <c r="U171" s="23"/>
      <c r="V171" s="23"/>
      <c r="W171" s="23"/>
      <c r="X171" s="23"/>
      <c r="Y171" s="23"/>
      <c r="Z171" s="23"/>
      <c r="AA171" s="23"/>
      <c r="AB171" s="23"/>
    </row>
    <row r="172" spans="1:28" ht="32.25" customHeight="1">
      <c r="A172" s="23"/>
      <c r="B172" s="23"/>
      <c r="C172" s="23"/>
      <c r="D172" s="30"/>
      <c r="E172" s="23"/>
      <c r="F172" s="23"/>
      <c r="G172" s="23"/>
      <c r="H172" s="23"/>
      <c r="I172" s="31"/>
      <c r="J172" s="23"/>
      <c r="K172" s="23"/>
      <c r="L172" s="23"/>
      <c r="M172" s="23"/>
      <c r="N172" s="23"/>
      <c r="O172" s="23"/>
      <c r="P172" s="23"/>
      <c r="Q172" s="23"/>
      <c r="R172" s="23"/>
      <c r="S172" s="23"/>
      <c r="T172" s="23"/>
      <c r="U172" s="23"/>
      <c r="V172" s="23"/>
      <c r="W172" s="23"/>
      <c r="X172" s="23"/>
      <c r="Y172" s="23"/>
      <c r="Z172" s="23"/>
      <c r="AA172" s="23"/>
      <c r="AB172" s="23"/>
    </row>
    <row r="173" spans="1:28" ht="32.25" customHeight="1">
      <c r="A173" s="23"/>
      <c r="B173" s="23"/>
      <c r="C173" s="23"/>
      <c r="D173" s="30"/>
      <c r="E173" s="23"/>
      <c r="F173" s="23"/>
      <c r="G173" s="23"/>
      <c r="H173" s="23"/>
      <c r="I173" s="31"/>
      <c r="J173" s="23"/>
      <c r="K173" s="23"/>
      <c r="L173" s="23"/>
      <c r="M173" s="23"/>
      <c r="N173" s="23"/>
      <c r="O173" s="23"/>
      <c r="P173" s="23"/>
      <c r="Q173" s="23"/>
      <c r="R173" s="23"/>
      <c r="S173" s="23"/>
      <c r="T173" s="23"/>
      <c r="U173" s="23"/>
      <c r="V173" s="23"/>
      <c r="W173" s="23"/>
      <c r="X173" s="23"/>
      <c r="Y173" s="23"/>
      <c r="Z173" s="23"/>
      <c r="AA173" s="23"/>
      <c r="AB173" s="23"/>
    </row>
    <row r="174" spans="1:28" ht="32.25" customHeight="1">
      <c r="A174" s="23"/>
      <c r="B174" s="23"/>
      <c r="C174" s="23"/>
      <c r="D174" s="30"/>
      <c r="E174" s="23"/>
      <c r="F174" s="23"/>
      <c r="G174" s="23"/>
      <c r="H174" s="23"/>
      <c r="I174" s="31"/>
      <c r="J174" s="23"/>
      <c r="K174" s="23"/>
      <c r="L174" s="23"/>
      <c r="M174" s="23"/>
      <c r="N174" s="23"/>
      <c r="O174" s="23"/>
      <c r="P174" s="23"/>
      <c r="Q174" s="23"/>
      <c r="R174" s="23"/>
      <c r="S174" s="23"/>
      <c r="T174" s="23"/>
      <c r="U174" s="23"/>
      <c r="V174" s="23"/>
      <c r="W174" s="23"/>
      <c r="X174" s="23"/>
      <c r="Y174" s="23"/>
      <c r="Z174" s="23"/>
      <c r="AA174" s="23"/>
      <c r="AB174" s="23"/>
    </row>
    <row r="175" spans="1:28" ht="32.25" customHeight="1">
      <c r="A175" s="23"/>
      <c r="B175" s="23"/>
      <c r="C175" s="23"/>
      <c r="D175" s="30"/>
      <c r="E175" s="23"/>
      <c r="F175" s="23"/>
      <c r="G175" s="23"/>
      <c r="H175" s="23"/>
      <c r="I175" s="31"/>
      <c r="J175" s="23"/>
      <c r="K175" s="23"/>
      <c r="L175" s="23"/>
      <c r="M175" s="23"/>
      <c r="N175" s="23"/>
      <c r="O175" s="23"/>
      <c r="P175" s="23"/>
      <c r="Q175" s="23"/>
      <c r="R175" s="23"/>
      <c r="S175" s="23"/>
      <c r="T175" s="23"/>
      <c r="U175" s="23"/>
      <c r="V175" s="23"/>
      <c r="W175" s="23"/>
      <c r="X175" s="23"/>
      <c r="Y175" s="23"/>
      <c r="Z175" s="23"/>
      <c r="AA175" s="23"/>
      <c r="AB175" s="23"/>
    </row>
    <row r="176" spans="1:28" ht="32.25" customHeight="1">
      <c r="A176" s="23"/>
      <c r="B176" s="23"/>
      <c r="C176" s="23"/>
      <c r="D176" s="30"/>
      <c r="E176" s="23"/>
      <c r="F176" s="23"/>
      <c r="G176" s="23"/>
      <c r="H176" s="23"/>
      <c r="I176" s="31"/>
      <c r="J176" s="23"/>
      <c r="K176" s="23"/>
      <c r="L176" s="23"/>
      <c r="M176" s="23"/>
      <c r="N176" s="23"/>
      <c r="O176" s="23"/>
      <c r="P176" s="23"/>
      <c r="Q176" s="23"/>
      <c r="R176" s="23"/>
      <c r="S176" s="23"/>
      <c r="T176" s="23"/>
      <c r="U176" s="23"/>
      <c r="V176" s="23"/>
      <c r="W176" s="23"/>
      <c r="X176" s="23"/>
      <c r="Y176" s="23"/>
      <c r="Z176" s="23"/>
      <c r="AA176" s="23"/>
      <c r="AB176" s="23"/>
    </row>
    <row r="177" spans="1:28" ht="32.25" customHeight="1">
      <c r="A177" s="23"/>
      <c r="B177" s="23"/>
      <c r="C177" s="23"/>
      <c r="D177" s="30"/>
      <c r="E177" s="23"/>
      <c r="F177" s="23"/>
      <c r="G177" s="23"/>
      <c r="H177" s="23"/>
      <c r="I177" s="31"/>
      <c r="J177" s="23"/>
      <c r="K177" s="23"/>
      <c r="L177" s="23"/>
      <c r="M177" s="23"/>
      <c r="N177" s="23"/>
      <c r="O177" s="23"/>
      <c r="P177" s="23"/>
      <c r="Q177" s="23"/>
      <c r="R177" s="23"/>
      <c r="S177" s="23"/>
      <c r="T177" s="23"/>
      <c r="U177" s="23"/>
      <c r="V177" s="23"/>
      <c r="W177" s="23"/>
      <c r="X177" s="23"/>
      <c r="Y177" s="23"/>
      <c r="Z177" s="23"/>
      <c r="AA177" s="23"/>
      <c r="AB177" s="23"/>
    </row>
    <row r="178" spans="1:28" ht="32.25" customHeight="1">
      <c r="A178" s="23"/>
      <c r="B178" s="23"/>
      <c r="C178" s="23"/>
      <c r="D178" s="30"/>
      <c r="E178" s="23"/>
      <c r="F178" s="23"/>
      <c r="G178" s="23"/>
      <c r="H178" s="23"/>
      <c r="I178" s="31"/>
      <c r="J178" s="23"/>
      <c r="K178" s="23"/>
      <c r="L178" s="23"/>
      <c r="M178" s="23"/>
      <c r="N178" s="23"/>
      <c r="O178" s="23"/>
      <c r="P178" s="23"/>
      <c r="Q178" s="23"/>
      <c r="R178" s="23"/>
      <c r="S178" s="23"/>
      <c r="T178" s="23"/>
      <c r="U178" s="23"/>
      <c r="V178" s="23"/>
      <c r="W178" s="23"/>
      <c r="X178" s="23"/>
      <c r="Y178" s="23"/>
      <c r="Z178" s="23"/>
      <c r="AA178" s="23"/>
      <c r="AB178" s="23"/>
    </row>
    <row r="179" spans="1:28" ht="32.25" customHeight="1">
      <c r="A179" s="23"/>
      <c r="B179" s="23"/>
      <c r="C179" s="23"/>
      <c r="D179" s="30"/>
      <c r="E179" s="23"/>
      <c r="F179" s="23"/>
      <c r="G179" s="23"/>
      <c r="H179" s="23"/>
      <c r="I179" s="31"/>
      <c r="J179" s="23"/>
      <c r="K179" s="23"/>
      <c r="L179" s="23"/>
      <c r="M179" s="23"/>
      <c r="N179" s="23"/>
      <c r="O179" s="23"/>
      <c r="P179" s="23"/>
      <c r="Q179" s="23"/>
      <c r="R179" s="23"/>
      <c r="S179" s="23"/>
      <c r="T179" s="23"/>
      <c r="U179" s="23"/>
      <c r="V179" s="23"/>
      <c r="W179" s="23"/>
      <c r="X179" s="23"/>
      <c r="Y179" s="23"/>
      <c r="Z179" s="23"/>
      <c r="AA179" s="23"/>
      <c r="AB179" s="23"/>
    </row>
    <row r="180" spans="1:28" ht="32.25" customHeight="1">
      <c r="A180" s="23"/>
      <c r="B180" s="23"/>
      <c r="C180" s="23"/>
      <c r="D180" s="30"/>
      <c r="E180" s="23"/>
      <c r="F180" s="23"/>
      <c r="G180" s="23"/>
      <c r="H180" s="23"/>
      <c r="I180" s="31"/>
      <c r="J180" s="23"/>
      <c r="K180" s="23"/>
      <c r="L180" s="23"/>
      <c r="M180" s="23"/>
      <c r="N180" s="23"/>
      <c r="O180" s="23"/>
      <c r="P180" s="23"/>
      <c r="Q180" s="23"/>
      <c r="R180" s="23"/>
      <c r="S180" s="23"/>
      <c r="T180" s="23"/>
      <c r="U180" s="23"/>
      <c r="V180" s="23"/>
      <c r="W180" s="23"/>
      <c r="X180" s="23"/>
      <c r="Y180" s="23"/>
      <c r="Z180" s="23"/>
      <c r="AA180" s="23"/>
      <c r="AB180" s="23"/>
    </row>
    <row r="181" spans="1:28" ht="32.25" customHeight="1">
      <c r="A181" s="23"/>
      <c r="B181" s="23"/>
      <c r="C181" s="23"/>
      <c r="D181" s="30"/>
      <c r="E181" s="23"/>
      <c r="F181" s="23"/>
      <c r="G181" s="23"/>
      <c r="H181" s="23"/>
      <c r="I181" s="31"/>
      <c r="J181" s="23"/>
      <c r="K181" s="23"/>
      <c r="L181" s="23"/>
      <c r="M181" s="23"/>
      <c r="N181" s="23"/>
      <c r="O181" s="23"/>
      <c r="P181" s="23"/>
      <c r="Q181" s="23"/>
      <c r="R181" s="23"/>
      <c r="S181" s="23"/>
      <c r="T181" s="23"/>
      <c r="U181" s="23"/>
      <c r="V181" s="23"/>
      <c r="W181" s="23"/>
      <c r="X181" s="23"/>
      <c r="Y181" s="23"/>
      <c r="Z181" s="23"/>
      <c r="AA181" s="23"/>
      <c r="AB181" s="23"/>
    </row>
    <row r="182" spans="1:28" ht="32.25" customHeight="1">
      <c r="A182" s="23"/>
      <c r="B182" s="23"/>
      <c r="C182" s="23"/>
      <c r="D182" s="30"/>
      <c r="E182" s="23"/>
      <c r="F182" s="23"/>
      <c r="G182" s="23"/>
      <c r="H182" s="23"/>
      <c r="I182" s="31"/>
      <c r="J182" s="23"/>
      <c r="K182" s="23"/>
      <c r="L182" s="23"/>
      <c r="M182" s="23"/>
      <c r="N182" s="23"/>
      <c r="O182" s="23"/>
      <c r="P182" s="23"/>
      <c r="Q182" s="23"/>
      <c r="R182" s="23"/>
      <c r="S182" s="23"/>
      <c r="T182" s="23"/>
      <c r="U182" s="23"/>
      <c r="V182" s="23"/>
      <c r="W182" s="23"/>
      <c r="X182" s="23"/>
      <c r="Y182" s="23"/>
      <c r="Z182" s="23"/>
      <c r="AA182" s="23"/>
      <c r="AB182" s="23"/>
    </row>
    <row r="183" spans="1:28" ht="32.25" customHeight="1">
      <c r="A183" s="23"/>
      <c r="B183" s="23"/>
      <c r="C183" s="23"/>
      <c r="D183" s="30"/>
      <c r="E183" s="23"/>
      <c r="F183" s="23"/>
      <c r="G183" s="23"/>
      <c r="H183" s="23"/>
      <c r="I183" s="31"/>
      <c r="J183" s="23"/>
      <c r="K183" s="23"/>
      <c r="L183" s="23"/>
      <c r="M183" s="23"/>
      <c r="N183" s="23"/>
      <c r="O183" s="23"/>
      <c r="P183" s="23"/>
      <c r="Q183" s="23"/>
      <c r="R183" s="23"/>
      <c r="S183" s="23"/>
      <c r="T183" s="23"/>
      <c r="U183" s="23"/>
      <c r="V183" s="23"/>
      <c r="W183" s="23"/>
      <c r="X183" s="23"/>
      <c r="Y183" s="23"/>
      <c r="Z183" s="23"/>
      <c r="AA183" s="23"/>
      <c r="AB183" s="23"/>
    </row>
    <row r="184" spans="1:28" ht="32.25" customHeight="1">
      <c r="A184" s="23"/>
      <c r="B184" s="23"/>
      <c r="C184" s="23"/>
      <c r="D184" s="30"/>
      <c r="E184" s="23"/>
      <c r="F184" s="23"/>
      <c r="G184" s="23"/>
      <c r="H184" s="23"/>
      <c r="I184" s="31"/>
      <c r="J184" s="23"/>
      <c r="K184" s="23"/>
      <c r="L184" s="23"/>
      <c r="M184" s="23"/>
      <c r="N184" s="23"/>
      <c r="O184" s="23"/>
      <c r="P184" s="23"/>
      <c r="Q184" s="23"/>
      <c r="R184" s="23"/>
      <c r="S184" s="23"/>
      <c r="T184" s="23"/>
      <c r="U184" s="23"/>
      <c r="V184" s="23"/>
      <c r="W184" s="23"/>
      <c r="X184" s="23"/>
      <c r="Y184" s="23"/>
      <c r="Z184" s="23"/>
      <c r="AA184" s="23"/>
      <c r="AB184" s="23"/>
    </row>
    <row r="185" spans="1:28" ht="32.25" customHeight="1">
      <c r="A185" s="23"/>
      <c r="B185" s="23"/>
      <c r="C185" s="23"/>
      <c r="D185" s="30"/>
      <c r="E185" s="23"/>
      <c r="F185" s="23"/>
      <c r="G185" s="23"/>
      <c r="H185" s="23"/>
      <c r="I185" s="31"/>
      <c r="J185" s="23"/>
      <c r="K185" s="23"/>
      <c r="L185" s="23"/>
      <c r="M185" s="23"/>
      <c r="N185" s="23"/>
      <c r="O185" s="23"/>
      <c r="P185" s="23"/>
      <c r="Q185" s="23"/>
      <c r="R185" s="23"/>
      <c r="S185" s="23"/>
      <c r="T185" s="23"/>
      <c r="U185" s="23"/>
      <c r="V185" s="23"/>
      <c r="W185" s="23"/>
      <c r="X185" s="23"/>
      <c r="Y185" s="23"/>
      <c r="Z185" s="23"/>
      <c r="AA185" s="23"/>
      <c r="AB185" s="23"/>
    </row>
    <row r="186" spans="1:28" ht="32.25" customHeight="1">
      <c r="A186" s="23"/>
      <c r="B186" s="23"/>
      <c r="C186" s="23"/>
      <c r="D186" s="30"/>
      <c r="E186" s="23"/>
      <c r="F186" s="23"/>
      <c r="G186" s="23"/>
      <c r="H186" s="23"/>
      <c r="I186" s="31"/>
      <c r="J186" s="23"/>
      <c r="K186" s="23"/>
      <c r="L186" s="23"/>
      <c r="M186" s="23"/>
      <c r="N186" s="23"/>
      <c r="O186" s="23"/>
      <c r="P186" s="23"/>
      <c r="Q186" s="23"/>
      <c r="R186" s="23"/>
      <c r="S186" s="23"/>
      <c r="T186" s="23"/>
      <c r="U186" s="23"/>
      <c r="V186" s="23"/>
      <c r="W186" s="23"/>
      <c r="X186" s="23"/>
      <c r="Y186" s="23"/>
      <c r="Z186" s="23"/>
      <c r="AA186" s="23"/>
      <c r="AB186" s="23"/>
    </row>
    <row r="187" spans="1:28" ht="32.25" customHeight="1">
      <c r="A187" s="23"/>
      <c r="B187" s="23"/>
      <c r="C187" s="23"/>
      <c r="D187" s="30"/>
      <c r="E187" s="23"/>
      <c r="F187" s="23"/>
      <c r="G187" s="23"/>
      <c r="H187" s="23"/>
      <c r="I187" s="31"/>
      <c r="J187" s="23"/>
      <c r="K187" s="23"/>
      <c r="L187" s="23"/>
      <c r="M187" s="23"/>
      <c r="N187" s="23"/>
      <c r="O187" s="23"/>
      <c r="P187" s="23"/>
      <c r="Q187" s="23"/>
      <c r="R187" s="23"/>
      <c r="S187" s="23"/>
      <c r="T187" s="23"/>
      <c r="U187" s="23"/>
      <c r="V187" s="23"/>
      <c r="W187" s="23"/>
      <c r="X187" s="23"/>
      <c r="Y187" s="23"/>
      <c r="Z187" s="23"/>
      <c r="AA187" s="23"/>
      <c r="AB187" s="23"/>
    </row>
    <row r="188" spans="1:28" ht="32.25" customHeight="1">
      <c r="A188" s="23"/>
      <c r="B188" s="23"/>
      <c r="C188" s="23"/>
      <c r="D188" s="30"/>
      <c r="E188" s="23"/>
      <c r="F188" s="23"/>
      <c r="G188" s="23"/>
      <c r="H188" s="23"/>
      <c r="I188" s="31"/>
      <c r="J188" s="23"/>
      <c r="K188" s="23"/>
      <c r="L188" s="23"/>
      <c r="M188" s="23"/>
      <c r="N188" s="23"/>
      <c r="O188" s="23"/>
      <c r="P188" s="23"/>
      <c r="Q188" s="23"/>
      <c r="R188" s="23"/>
      <c r="S188" s="23"/>
      <c r="T188" s="23"/>
      <c r="U188" s="23"/>
      <c r="V188" s="23"/>
      <c r="W188" s="23"/>
      <c r="X188" s="23"/>
      <c r="Y188" s="23"/>
      <c r="Z188" s="23"/>
      <c r="AA188" s="23"/>
      <c r="AB188" s="23"/>
    </row>
    <row r="189" spans="1:28" ht="32.25" customHeight="1">
      <c r="A189" s="23"/>
      <c r="B189" s="23"/>
      <c r="C189" s="23"/>
      <c r="D189" s="30"/>
      <c r="E189" s="23"/>
      <c r="F189" s="23"/>
      <c r="G189" s="23"/>
      <c r="H189" s="23"/>
      <c r="I189" s="31"/>
      <c r="J189" s="23"/>
      <c r="K189" s="23"/>
      <c r="L189" s="23"/>
      <c r="M189" s="23"/>
      <c r="N189" s="23"/>
      <c r="O189" s="23"/>
      <c r="P189" s="23"/>
      <c r="Q189" s="23"/>
      <c r="R189" s="23"/>
      <c r="S189" s="23"/>
      <c r="T189" s="23"/>
      <c r="U189" s="23"/>
      <c r="V189" s="23"/>
      <c r="W189" s="23"/>
      <c r="X189" s="23"/>
      <c r="Y189" s="23"/>
      <c r="Z189" s="23"/>
      <c r="AA189" s="23"/>
      <c r="AB189" s="23"/>
    </row>
    <row r="190" spans="1:28" ht="32.25" customHeight="1">
      <c r="A190" s="23"/>
      <c r="B190" s="23"/>
      <c r="C190" s="23"/>
      <c r="D190" s="30"/>
      <c r="E190" s="23"/>
      <c r="F190" s="23"/>
      <c r="G190" s="23"/>
      <c r="H190" s="23"/>
      <c r="I190" s="31"/>
      <c r="J190" s="23"/>
      <c r="K190" s="23"/>
      <c r="L190" s="23"/>
      <c r="M190" s="23"/>
      <c r="N190" s="23"/>
      <c r="O190" s="23"/>
      <c r="P190" s="23"/>
      <c r="Q190" s="23"/>
      <c r="R190" s="23"/>
      <c r="S190" s="23"/>
      <c r="T190" s="23"/>
      <c r="U190" s="23"/>
      <c r="V190" s="23"/>
      <c r="W190" s="23"/>
      <c r="X190" s="23"/>
      <c r="Y190" s="23"/>
      <c r="Z190" s="23"/>
      <c r="AA190" s="23"/>
      <c r="AB190" s="23"/>
    </row>
    <row r="191" spans="1:28" ht="32.25" customHeight="1">
      <c r="A191" s="23"/>
      <c r="B191" s="23"/>
      <c r="C191" s="23"/>
      <c r="D191" s="30"/>
      <c r="E191" s="23"/>
      <c r="F191" s="23"/>
      <c r="G191" s="23"/>
      <c r="H191" s="23"/>
      <c r="I191" s="31"/>
      <c r="J191" s="23"/>
      <c r="K191" s="23"/>
      <c r="L191" s="23"/>
      <c r="M191" s="23"/>
      <c r="N191" s="23"/>
      <c r="O191" s="23"/>
      <c r="P191" s="23"/>
      <c r="Q191" s="23"/>
      <c r="R191" s="23"/>
      <c r="S191" s="23"/>
      <c r="T191" s="23"/>
      <c r="U191" s="23"/>
      <c r="V191" s="23"/>
      <c r="W191" s="23"/>
      <c r="X191" s="23"/>
      <c r="Y191" s="23"/>
      <c r="Z191" s="23"/>
      <c r="AA191" s="23"/>
      <c r="AB191" s="23"/>
    </row>
    <row r="192" spans="1:28" ht="32.25" customHeight="1">
      <c r="A192" s="23"/>
      <c r="B192" s="23"/>
      <c r="C192" s="23"/>
      <c r="D192" s="30"/>
      <c r="E192" s="23"/>
      <c r="F192" s="23"/>
      <c r="G192" s="23"/>
      <c r="H192" s="23"/>
      <c r="I192" s="31"/>
      <c r="J192" s="23"/>
      <c r="K192" s="23"/>
      <c r="L192" s="23"/>
      <c r="M192" s="23"/>
      <c r="N192" s="23"/>
      <c r="O192" s="23"/>
      <c r="P192" s="23"/>
      <c r="Q192" s="23"/>
      <c r="R192" s="23"/>
      <c r="S192" s="23"/>
      <c r="T192" s="23"/>
      <c r="U192" s="23"/>
      <c r="V192" s="23"/>
      <c r="W192" s="23"/>
      <c r="X192" s="23"/>
      <c r="Y192" s="23"/>
      <c r="Z192" s="23"/>
      <c r="AA192" s="23"/>
      <c r="AB192" s="23"/>
    </row>
    <row r="193" spans="1:28" ht="32.25" customHeight="1">
      <c r="A193" s="23"/>
      <c r="B193" s="23"/>
      <c r="C193" s="23"/>
      <c r="D193" s="30"/>
      <c r="E193" s="23"/>
      <c r="F193" s="23"/>
      <c r="G193" s="23"/>
      <c r="H193" s="23"/>
      <c r="I193" s="31"/>
      <c r="J193" s="23"/>
      <c r="K193" s="23"/>
      <c r="L193" s="23"/>
      <c r="M193" s="23"/>
      <c r="N193" s="23"/>
      <c r="O193" s="23"/>
      <c r="P193" s="23"/>
      <c r="Q193" s="23"/>
      <c r="R193" s="23"/>
      <c r="S193" s="23"/>
      <c r="T193" s="23"/>
      <c r="U193" s="23"/>
      <c r="V193" s="23"/>
      <c r="W193" s="23"/>
      <c r="X193" s="23"/>
      <c r="Y193" s="23"/>
      <c r="Z193" s="23"/>
      <c r="AA193" s="23"/>
      <c r="AB193" s="23"/>
    </row>
    <row r="194" spans="1:28" ht="32.25" customHeight="1">
      <c r="A194" s="23"/>
      <c r="B194" s="23"/>
      <c r="C194" s="23"/>
      <c r="D194" s="30"/>
      <c r="E194" s="23"/>
      <c r="F194" s="23"/>
      <c r="G194" s="23"/>
      <c r="H194" s="23"/>
      <c r="I194" s="31"/>
      <c r="J194" s="23"/>
      <c r="K194" s="23"/>
      <c r="L194" s="23"/>
      <c r="M194" s="23"/>
      <c r="N194" s="23"/>
      <c r="O194" s="23"/>
      <c r="P194" s="23"/>
      <c r="Q194" s="23"/>
      <c r="R194" s="23"/>
      <c r="S194" s="23"/>
      <c r="T194" s="23"/>
      <c r="U194" s="23"/>
      <c r="V194" s="23"/>
      <c r="W194" s="23"/>
      <c r="X194" s="23"/>
      <c r="Y194" s="23"/>
      <c r="Z194" s="23"/>
      <c r="AA194" s="23"/>
      <c r="AB194" s="23"/>
    </row>
    <row r="195" spans="1:28" ht="32.25" customHeight="1">
      <c r="A195" s="23"/>
      <c r="B195" s="23"/>
      <c r="C195" s="23"/>
      <c r="D195" s="30"/>
      <c r="E195" s="23"/>
      <c r="F195" s="23"/>
      <c r="G195" s="23"/>
      <c r="H195" s="23"/>
      <c r="I195" s="31"/>
      <c r="J195" s="23"/>
      <c r="K195" s="23"/>
      <c r="L195" s="23"/>
      <c r="M195" s="23"/>
      <c r="N195" s="23"/>
      <c r="O195" s="23"/>
      <c r="P195" s="23"/>
      <c r="Q195" s="23"/>
      <c r="R195" s="23"/>
      <c r="S195" s="23"/>
      <c r="T195" s="23"/>
      <c r="U195" s="23"/>
      <c r="V195" s="23"/>
      <c r="W195" s="23"/>
      <c r="X195" s="23"/>
      <c r="Y195" s="23"/>
      <c r="Z195" s="23"/>
      <c r="AA195" s="23"/>
      <c r="AB195" s="23"/>
    </row>
    <row r="196" spans="1:28" ht="32.25" customHeight="1">
      <c r="A196" s="23"/>
      <c r="B196" s="23"/>
      <c r="C196" s="23"/>
      <c r="D196" s="30"/>
      <c r="E196" s="23"/>
      <c r="F196" s="23"/>
      <c r="G196" s="23"/>
      <c r="H196" s="23"/>
      <c r="I196" s="31"/>
      <c r="J196" s="23"/>
      <c r="K196" s="23"/>
      <c r="L196" s="23"/>
      <c r="M196" s="23"/>
      <c r="N196" s="23"/>
      <c r="O196" s="23"/>
      <c r="P196" s="23"/>
      <c r="Q196" s="23"/>
      <c r="R196" s="23"/>
      <c r="S196" s="23"/>
      <c r="T196" s="23"/>
      <c r="U196" s="23"/>
      <c r="V196" s="23"/>
      <c r="W196" s="23"/>
      <c r="X196" s="23"/>
      <c r="Y196" s="23"/>
      <c r="Z196" s="23"/>
      <c r="AA196" s="23"/>
      <c r="AB196" s="23"/>
    </row>
    <row r="197" spans="1:28" ht="32.25" customHeight="1">
      <c r="A197" s="23"/>
      <c r="B197" s="23"/>
      <c r="C197" s="23"/>
      <c r="D197" s="30"/>
      <c r="E197" s="23"/>
      <c r="F197" s="23"/>
      <c r="G197" s="23"/>
      <c r="H197" s="23"/>
      <c r="I197" s="31"/>
      <c r="J197" s="23"/>
      <c r="K197" s="23"/>
      <c r="L197" s="23"/>
      <c r="M197" s="23"/>
      <c r="N197" s="23"/>
      <c r="O197" s="23"/>
      <c r="P197" s="23"/>
      <c r="Q197" s="23"/>
      <c r="R197" s="23"/>
      <c r="S197" s="23"/>
      <c r="T197" s="23"/>
      <c r="U197" s="23"/>
      <c r="V197" s="23"/>
      <c r="W197" s="23"/>
      <c r="X197" s="23"/>
      <c r="Y197" s="23"/>
      <c r="Z197" s="23"/>
      <c r="AA197" s="23"/>
      <c r="AB197" s="23"/>
    </row>
    <row r="198" spans="1:28" ht="32.25" customHeight="1">
      <c r="A198" s="23"/>
      <c r="B198" s="23"/>
      <c r="C198" s="23"/>
      <c r="D198" s="30"/>
      <c r="E198" s="23"/>
      <c r="F198" s="23"/>
      <c r="G198" s="23"/>
      <c r="H198" s="23"/>
      <c r="I198" s="31"/>
      <c r="J198" s="23"/>
      <c r="K198" s="23"/>
      <c r="L198" s="23"/>
      <c r="M198" s="23"/>
      <c r="N198" s="23"/>
      <c r="O198" s="23"/>
      <c r="P198" s="23"/>
      <c r="Q198" s="23"/>
      <c r="R198" s="23"/>
      <c r="S198" s="23"/>
      <c r="T198" s="23"/>
      <c r="U198" s="23"/>
      <c r="V198" s="23"/>
      <c r="W198" s="23"/>
      <c r="X198" s="23"/>
      <c r="Y198" s="23"/>
      <c r="Z198" s="23"/>
      <c r="AA198" s="23"/>
      <c r="AB198" s="23"/>
    </row>
    <row r="199" spans="1:28" ht="32.25" customHeight="1">
      <c r="A199" s="23"/>
      <c r="B199" s="23"/>
      <c r="C199" s="23"/>
      <c r="D199" s="30"/>
      <c r="E199" s="23"/>
      <c r="F199" s="23"/>
      <c r="G199" s="23"/>
      <c r="H199" s="23"/>
      <c r="I199" s="31"/>
      <c r="J199" s="23"/>
      <c r="K199" s="23"/>
      <c r="L199" s="23"/>
      <c r="M199" s="23"/>
      <c r="N199" s="23"/>
      <c r="O199" s="23"/>
      <c r="P199" s="23"/>
      <c r="Q199" s="23"/>
      <c r="R199" s="23"/>
      <c r="S199" s="23"/>
      <c r="T199" s="23"/>
      <c r="U199" s="23"/>
      <c r="V199" s="23"/>
      <c r="W199" s="23"/>
      <c r="X199" s="23"/>
      <c r="Y199" s="23"/>
      <c r="Z199" s="23"/>
      <c r="AA199" s="23"/>
      <c r="AB199" s="23"/>
    </row>
    <row r="200" spans="1:28" ht="32.25" customHeight="1">
      <c r="A200" s="23"/>
      <c r="B200" s="23"/>
      <c r="C200" s="23"/>
      <c r="D200" s="30"/>
      <c r="E200" s="23"/>
      <c r="F200" s="23"/>
      <c r="G200" s="23"/>
      <c r="H200" s="23"/>
      <c r="I200" s="31"/>
      <c r="J200" s="23"/>
      <c r="K200" s="23"/>
      <c r="L200" s="23"/>
      <c r="M200" s="23"/>
      <c r="N200" s="23"/>
      <c r="O200" s="23"/>
      <c r="P200" s="23"/>
      <c r="Q200" s="23"/>
      <c r="R200" s="23"/>
      <c r="S200" s="23"/>
      <c r="T200" s="23"/>
      <c r="U200" s="23"/>
      <c r="V200" s="23"/>
      <c r="W200" s="23"/>
      <c r="X200" s="23"/>
      <c r="Y200" s="23"/>
      <c r="Z200" s="23"/>
      <c r="AA200" s="23"/>
      <c r="AB200" s="23"/>
    </row>
    <row r="201" spans="1:28" ht="32.25" customHeight="1">
      <c r="A201" s="23"/>
      <c r="B201" s="23"/>
      <c r="C201" s="23"/>
      <c r="D201" s="30"/>
      <c r="E201" s="23"/>
      <c r="F201" s="23"/>
      <c r="G201" s="23"/>
      <c r="H201" s="23"/>
      <c r="I201" s="31"/>
      <c r="J201" s="23"/>
      <c r="K201" s="23"/>
      <c r="L201" s="23"/>
      <c r="M201" s="23"/>
      <c r="N201" s="23"/>
      <c r="O201" s="23"/>
      <c r="P201" s="23"/>
      <c r="Q201" s="23"/>
      <c r="R201" s="23"/>
      <c r="S201" s="23"/>
      <c r="T201" s="23"/>
      <c r="U201" s="23"/>
      <c r="V201" s="23"/>
      <c r="W201" s="23"/>
      <c r="X201" s="23"/>
      <c r="Y201" s="23"/>
      <c r="Z201" s="23"/>
      <c r="AA201" s="23"/>
      <c r="AB201" s="23"/>
    </row>
    <row r="202" spans="1:28" ht="32.25" customHeight="1">
      <c r="A202" s="23"/>
      <c r="B202" s="23"/>
      <c r="C202" s="23"/>
      <c r="D202" s="30"/>
      <c r="E202" s="23"/>
      <c r="F202" s="23"/>
      <c r="G202" s="23"/>
      <c r="H202" s="23"/>
      <c r="I202" s="31"/>
      <c r="J202" s="23"/>
      <c r="K202" s="23"/>
      <c r="L202" s="23"/>
      <c r="M202" s="23"/>
      <c r="N202" s="23"/>
      <c r="O202" s="23"/>
      <c r="P202" s="23"/>
      <c r="Q202" s="23"/>
      <c r="R202" s="23"/>
      <c r="S202" s="23"/>
      <c r="T202" s="23"/>
      <c r="U202" s="23"/>
      <c r="V202" s="23"/>
      <c r="W202" s="23"/>
      <c r="X202" s="23"/>
      <c r="Y202" s="23"/>
      <c r="Z202" s="23"/>
      <c r="AA202" s="23"/>
      <c r="AB202" s="23"/>
    </row>
    <row r="203" spans="1:28" ht="32.25" customHeight="1">
      <c r="A203" s="23"/>
      <c r="B203" s="23"/>
      <c r="C203" s="23"/>
      <c r="D203" s="30"/>
      <c r="E203" s="23"/>
      <c r="F203" s="23"/>
      <c r="G203" s="23"/>
      <c r="H203" s="23"/>
      <c r="I203" s="31"/>
      <c r="J203" s="23"/>
      <c r="K203" s="23"/>
      <c r="L203" s="23"/>
      <c r="M203" s="23"/>
      <c r="N203" s="23"/>
      <c r="O203" s="23"/>
      <c r="P203" s="23"/>
      <c r="Q203" s="23"/>
      <c r="R203" s="23"/>
      <c r="S203" s="23"/>
      <c r="T203" s="23"/>
      <c r="U203" s="23"/>
      <c r="V203" s="23"/>
      <c r="W203" s="23"/>
      <c r="X203" s="23"/>
      <c r="Y203" s="23"/>
      <c r="Z203" s="23"/>
      <c r="AA203" s="23"/>
      <c r="AB203" s="23"/>
    </row>
    <row r="204" spans="1:28" ht="32.25" customHeight="1">
      <c r="A204" s="23"/>
      <c r="B204" s="23"/>
      <c r="C204" s="23"/>
      <c r="D204" s="30"/>
      <c r="E204" s="23"/>
      <c r="F204" s="23"/>
      <c r="G204" s="23"/>
      <c r="H204" s="23"/>
      <c r="I204" s="31"/>
      <c r="J204" s="23"/>
      <c r="K204" s="23"/>
      <c r="L204" s="23"/>
      <c r="M204" s="23"/>
      <c r="N204" s="23"/>
      <c r="O204" s="23"/>
      <c r="P204" s="23"/>
      <c r="Q204" s="23"/>
      <c r="R204" s="23"/>
      <c r="S204" s="23"/>
      <c r="T204" s="23"/>
      <c r="U204" s="23"/>
      <c r="V204" s="23"/>
      <c r="W204" s="23"/>
      <c r="X204" s="23"/>
      <c r="Y204" s="23"/>
      <c r="Z204" s="23"/>
      <c r="AA204" s="23"/>
      <c r="AB204" s="23"/>
    </row>
    <row r="205" spans="1:28" ht="32.25" customHeight="1">
      <c r="A205" s="23"/>
      <c r="B205" s="23"/>
      <c r="C205" s="23"/>
      <c r="D205" s="30"/>
      <c r="E205" s="23"/>
      <c r="F205" s="23"/>
      <c r="G205" s="23"/>
      <c r="H205" s="23"/>
      <c r="I205" s="31"/>
      <c r="J205" s="23"/>
      <c r="K205" s="23"/>
      <c r="L205" s="23"/>
      <c r="M205" s="23"/>
      <c r="N205" s="23"/>
      <c r="O205" s="23"/>
      <c r="P205" s="23"/>
      <c r="Q205" s="23"/>
      <c r="R205" s="23"/>
      <c r="S205" s="23"/>
      <c r="T205" s="23"/>
      <c r="U205" s="23"/>
      <c r="V205" s="23"/>
      <c r="W205" s="23"/>
      <c r="X205" s="23"/>
      <c r="Y205" s="23"/>
      <c r="Z205" s="23"/>
      <c r="AA205" s="23"/>
      <c r="AB205" s="23"/>
    </row>
    <row r="206" spans="1:28" ht="32.25" customHeight="1">
      <c r="A206" s="23"/>
      <c r="B206" s="23"/>
      <c r="C206" s="23"/>
      <c r="D206" s="30"/>
      <c r="E206" s="23"/>
      <c r="F206" s="23"/>
      <c r="G206" s="23"/>
      <c r="H206" s="23"/>
      <c r="I206" s="31"/>
      <c r="J206" s="23"/>
      <c r="K206" s="23"/>
      <c r="L206" s="23"/>
      <c r="M206" s="23"/>
      <c r="N206" s="23"/>
      <c r="O206" s="23"/>
      <c r="P206" s="23"/>
      <c r="Q206" s="23"/>
      <c r="R206" s="23"/>
      <c r="S206" s="23"/>
      <c r="T206" s="23"/>
      <c r="U206" s="23"/>
      <c r="V206" s="23"/>
      <c r="W206" s="23"/>
      <c r="X206" s="23"/>
      <c r="Y206" s="23"/>
      <c r="Z206" s="23"/>
      <c r="AA206" s="23"/>
      <c r="AB206" s="23"/>
    </row>
    <row r="207" spans="1:28" ht="32.25" customHeight="1">
      <c r="A207" s="23"/>
      <c r="B207" s="23"/>
      <c r="C207" s="23"/>
      <c r="D207" s="30"/>
      <c r="E207" s="23"/>
      <c r="F207" s="23"/>
      <c r="G207" s="23"/>
      <c r="H207" s="23"/>
      <c r="I207" s="31"/>
      <c r="J207" s="23"/>
      <c r="K207" s="23"/>
      <c r="L207" s="23"/>
      <c r="M207" s="23"/>
      <c r="N207" s="23"/>
      <c r="O207" s="23"/>
      <c r="P207" s="23"/>
      <c r="Q207" s="23"/>
      <c r="R207" s="23"/>
      <c r="S207" s="23"/>
      <c r="T207" s="23"/>
      <c r="U207" s="23"/>
      <c r="V207" s="23"/>
      <c r="W207" s="23"/>
      <c r="X207" s="23"/>
      <c r="Y207" s="23"/>
      <c r="Z207" s="23"/>
      <c r="AA207" s="23"/>
      <c r="AB207" s="23"/>
    </row>
    <row r="208" spans="1:28" ht="32.25" customHeight="1">
      <c r="A208" s="23"/>
      <c r="B208" s="23"/>
      <c r="C208" s="23"/>
      <c r="D208" s="30"/>
      <c r="E208" s="23"/>
      <c r="F208" s="23"/>
      <c r="G208" s="23"/>
      <c r="H208" s="23"/>
      <c r="I208" s="31"/>
      <c r="J208" s="23"/>
      <c r="K208" s="23"/>
      <c r="L208" s="23"/>
      <c r="M208" s="23"/>
      <c r="N208" s="23"/>
      <c r="O208" s="23"/>
      <c r="P208" s="23"/>
      <c r="Q208" s="23"/>
      <c r="R208" s="23"/>
      <c r="S208" s="23"/>
      <c r="T208" s="23"/>
      <c r="U208" s="23"/>
      <c r="V208" s="23"/>
      <c r="W208" s="23"/>
      <c r="X208" s="23"/>
      <c r="Y208" s="23"/>
      <c r="Z208" s="23"/>
      <c r="AA208" s="23"/>
      <c r="AB208" s="23"/>
    </row>
    <row r="209" spans="1:28" ht="32.25" customHeight="1">
      <c r="A209" s="23"/>
      <c r="B209" s="23"/>
      <c r="C209" s="23"/>
      <c r="D209" s="30"/>
      <c r="E209" s="23"/>
      <c r="F209" s="23"/>
      <c r="G209" s="23"/>
      <c r="H209" s="23"/>
      <c r="I209" s="31"/>
      <c r="J209" s="23"/>
      <c r="K209" s="23"/>
      <c r="L209" s="23"/>
      <c r="M209" s="23"/>
      <c r="N209" s="23"/>
      <c r="O209" s="23"/>
      <c r="P209" s="23"/>
      <c r="Q209" s="23"/>
      <c r="R209" s="23"/>
      <c r="S209" s="23"/>
      <c r="T209" s="23"/>
      <c r="U209" s="23"/>
      <c r="V209" s="23"/>
      <c r="W209" s="23"/>
      <c r="X209" s="23"/>
      <c r="Y209" s="23"/>
      <c r="Z209" s="23"/>
      <c r="AA209" s="23"/>
      <c r="AB209" s="23"/>
    </row>
    <row r="210" spans="1:28" ht="32.25" customHeight="1">
      <c r="A210" s="23"/>
      <c r="B210" s="23"/>
      <c r="C210" s="23"/>
      <c r="D210" s="30"/>
      <c r="E210" s="23"/>
      <c r="F210" s="23"/>
      <c r="G210" s="23"/>
      <c r="H210" s="23"/>
      <c r="I210" s="31"/>
      <c r="J210" s="23"/>
      <c r="K210" s="23"/>
      <c r="L210" s="23"/>
      <c r="M210" s="23"/>
      <c r="N210" s="23"/>
      <c r="O210" s="23"/>
      <c r="P210" s="23"/>
      <c r="Q210" s="23"/>
      <c r="R210" s="23"/>
      <c r="S210" s="23"/>
      <c r="T210" s="23"/>
      <c r="U210" s="23"/>
      <c r="V210" s="23"/>
      <c r="W210" s="23"/>
      <c r="X210" s="23"/>
      <c r="Y210" s="23"/>
      <c r="Z210" s="23"/>
      <c r="AA210" s="23"/>
      <c r="AB210" s="23"/>
    </row>
    <row r="211" spans="1:28" ht="32.25" customHeight="1">
      <c r="A211" s="23"/>
      <c r="B211" s="23"/>
      <c r="C211" s="23"/>
      <c r="D211" s="30"/>
      <c r="E211" s="23"/>
      <c r="F211" s="23"/>
      <c r="G211" s="23"/>
      <c r="H211" s="23"/>
      <c r="I211" s="31"/>
      <c r="J211" s="23"/>
      <c r="K211" s="23"/>
      <c r="L211" s="23"/>
      <c r="M211" s="23"/>
      <c r="N211" s="23"/>
      <c r="O211" s="23"/>
      <c r="P211" s="23"/>
      <c r="Q211" s="23"/>
      <c r="R211" s="23"/>
      <c r="S211" s="23"/>
      <c r="T211" s="23"/>
      <c r="U211" s="23"/>
      <c r="V211" s="23"/>
      <c r="W211" s="23"/>
      <c r="X211" s="23"/>
      <c r="Y211" s="23"/>
      <c r="Z211" s="23"/>
      <c r="AA211" s="23"/>
      <c r="AB211" s="23"/>
    </row>
    <row r="212" spans="1:28" ht="32.25" customHeight="1">
      <c r="A212" s="23"/>
      <c r="B212" s="23"/>
      <c r="C212" s="23"/>
      <c r="D212" s="30"/>
      <c r="E212" s="23"/>
      <c r="F212" s="23"/>
      <c r="G212" s="23"/>
      <c r="H212" s="23"/>
      <c r="I212" s="31"/>
      <c r="J212" s="23"/>
      <c r="K212" s="23"/>
      <c r="L212" s="23"/>
      <c r="M212" s="23"/>
      <c r="N212" s="23"/>
      <c r="O212" s="23"/>
      <c r="P212" s="23"/>
      <c r="Q212" s="23"/>
      <c r="R212" s="23"/>
      <c r="S212" s="23"/>
      <c r="T212" s="23"/>
      <c r="U212" s="23"/>
      <c r="V212" s="23"/>
      <c r="W212" s="23"/>
      <c r="X212" s="23"/>
      <c r="Y212" s="23"/>
      <c r="Z212" s="23"/>
      <c r="AA212" s="23"/>
      <c r="AB212" s="23"/>
    </row>
    <row r="213" spans="1:28" ht="32.25" customHeight="1">
      <c r="A213" s="23"/>
      <c r="B213" s="23"/>
      <c r="C213" s="23"/>
      <c r="D213" s="30"/>
      <c r="E213" s="23"/>
      <c r="F213" s="23"/>
      <c r="G213" s="23"/>
      <c r="H213" s="23"/>
      <c r="I213" s="31"/>
      <c r="J213" s="23"/>
      <c r="K213" s="23"/>
      <c r="L213" s="23"/>
      <c r="M213" s="23"/>
      <c r="N213" s="23"/>
      <c r="O213" s="23"/>
      <c r="P213" s="23"/>
      <c r="Q213" s="23"/>
      <c r="R213" s="23"/>
      <c r="S213" s="23"/>
      <c r="T213" s="23"/>
      <c r="U213" s="23"/>
      <c r="V213" s="23"/>
      <c r="W213" s="23"/>
      <c r="X213" s="23"/>
      <c r="Y213" s="23"/>
      <c r="Z213" s="23"/>
      <c r="AA213" s="23"/>
      <c r="AB213" s="23"/>
    </row>
    <row r="214" spans="1:28" ht="32.25" customHeight="1">
      <c r="A214" s="23"/>
      <c r="B214" s="23"/>
      <c r="C214" s="23"/>
      <c r="D214" s="30"/>
      <c r="E214" s="23"/>
      <c r="F214" s="23"/>
      <c r="G214" s="23"/>
      <c r="H214" s="23"/>
      <c r="I214" s="31"/>
      <c r="J214" s="23"/>
      <c r="K214" s="23"/>
      <c r="L214" s="23"/>
      <c r="M214" s="23"/>
      <c r="N214" s="23"/>
      <c r="O214" s="23"/>
      <c r="P214" s="23"/>
      <c r="Q214" s="23"/>
      <c r="R214" s="23"/>
      <c r="S214" s="23"/>
      <c r="T214" s="23"/>
      <c r="U214" s="23"/>
      <c r="V214" s="23"/>
      <c r="W214" s="23"/>
      <c r="X214" s="23"/>
      <c r="Y214" s="23"/>
      <c r="Z214" s="23"/>
      <c r="AA214" s="23"/>
      <c r="AB214" s="23"/>
    </row>
    <row r="215" spans="1:28" ht="32.25" customHeight="1">
      <c r="A215" s="23"/>
      <c r="B215" s="23"/>
      <c r="C215" s="23"/>
      <c r="D215" s="30"/>
      <c r="E215" s="23"/>
      <c r="F215" s="23"/>
      <c r="G215" s="23"/>
      <c r="H215" s="23"/>
      <c r="I215" s="31"/>
      <c r="J215" s="23"/>
      <c r="K215" s="23"/>
      <c r="L215" s="23"/>
      <c r="M215" s="23"/>
      <c r="N215" s="23"/>
      <c r="O215" s="23"/>
      <c r="P215" s="23"/>
      <c r="Q215" s="23"/>
      <c r="R215" s="23"/>
      <c r="S215" s="23"/>
      <c r="T215" s="23"/>
      <c r="U215" s="23"/>
      <c r="V215" s="23"/>
      <c r="W215" s="23"/>
      <c r="X215" s="23"/>
      <c r="Y215" s="23"/>
      <c r="Z215" s="23"/>
      <c r="AA215" s="23"/>
      <c r="AB215" s="23"/>
    </row>
    <row r="216" spans="1:28" ht="32.25" customHeight="1">
      <c r="A216" s="23"/>
      <c r="B216" s="23"/>
      <c r="C216" s="23"/>
      <c r="D216" s="30"/>
      <c r="E216" s="23"/>
      <c r="F216" s="23"/>
      <c r="G216" s="23"/>
      <c r="H216" s="23"/>
      <c r="I216" s="31"/>
      <c r="J216" s="23"/>
      <c r="K216" s="23"/>
      <c r="L216" s="23"/>
      <c r="M216" s="23"/>
      <c r="N216" s="23"/>
      <c r="O216" s="23"/>
      <c r="P216" s="23"/>
      <c r="Q216" s="23"/>
      <c r="R216" s="23"/>
      <c r="S216" s="23"/>
      <c r="T216" s="23"/>
      <c r="U216" s="23"/>
      <c r="V216" s="23"/>
      <c r="W216" s="23"/>
      <c r="X216" s="23"/>
      <c r="Y216" s="23"/>
      <c r="Z216" s="23"/>
      <c r="AA216" s="23"/>
      <c r="AB216" s="23"/>
    </row>
    <row r="217" spans="1:28" ht="32.25" customHeight="1">
      <c r="A217" s="23"/>
      <c r="B217" s="23"/>
      <c r="C217" s="23"/>
      <c r="D217" s="30"/>
      <c r="E217" s="23"/>
      <c r="F217" s="23"/>
      <c r="G217" s="23"/>
      <c r="H217" s="23"/>
      <c r="I217" s="31"/>
      <c r="J217" s="23"/>
      <c r="K217" s="23"/>
      <c r="L217" s="23"/>
      <c r="M217" s="23"/>
      <c r="N217" s="23"/>
      <c r="O217" s="23"/>
      <c r="P217" s="23"/>
      <c r="Q217" s="23"/>
      <c r="R217" s="23"/>
      <c r="S217" s="23"/>
      <c r="T217" s="23"/>
      <c r="U217" s="23"/>
      <c r="V217" s="23"/>
      <c r="W217" s="23"/>
      <c r="X217" s="23"/>
      <c r="Y217" s="23"/>
      <c r="Z217" s="23"/>
      <c r="AA217" s="23"/>
      <c r="AB217" s="23"/>
    </row>
    <row r="218" spans="1:28" ht="32.25" customHeight="1">
      <c r="A218" s="23"/>
      <c r="B218" s="23"/>
      <c r="C218" s="23"/>
      <c r="D218" s="30"/>
      <c r="E218" s="23"/>
      <c r="F218" s="23"/>
      <c r="G218" s="23"/>
      <c r="H218" s="23"/>
      <c r="I218" s="31"/>
      <c r="J218" s="23"/>
      <c r="K218" s="23"/>
      <c r="L218" s="23"/>
      <c r="M218" s="23"/>
      <c r="N218" s="23"/>
      <c r="O218" s="23"/>
      <c r="P218" s="23"/>
      <c r="Q218" s="23"/>
      <c r="R218" s="23"/>
      <c r="S218" s="23"/>
      <c r="T218" s="23"/>
      <c r="U218" s="23"/>
      <c r="V218" s="23"/>
      <c r="W218" s="23"/>
      <c r="X218" s="23"/>
      <c r="Y218" s="23"/>
      <c r="Z218" s="23"/>
      <c r="AA218" s="23"/>
      <c r="AB218" s="23"/>
    </row>
    <row r="219" spans="1:28" ht="32.25" customHeight="1">
      <c r="A219" s="23"/>
      <c r="B219" s="23"/>
      <c r="C219" s="23"/>
      <c r="D219" s="30"/>
      <c r="E219" s="23"/>
      <c r="F219" s="23"/>
      <c r="G219" s="23"/>
      <c r="H219" s="23"/>
      <c r="I219" s="31"/>
      <c r="J219" s="23"/>
      <c r="K219" s="23"/>
      <c r="L219" s="23"/>
      <c r="M219" s="23"/>
      <c r="N219" s="23"/>
      <c r="O219" s="23"/>
      <c r="P219" s="23"/>
      <c r="Q219" s="23"/>
      <c r="R219" s="23"/>
      <c r="S219" s="23"/>
      <c r="T219" s="23"/>
      <c r="U219" s="23"/>
      <c r="V219" s="23"/>
      <c r="W219" s="23"/>
      <c r="X219" s="23"/>
      <c r="Y219" s="23"/>
      <c r="Z219" s="23"/>
      <c r="AA219" s="23"/>
      <c r="AB219" s="23"/>
    </row>
    <row r="220" spans="1:28" ht="32.25" customHeight="1">
      <c r="A220" s="23"/>
      <c r="B220" s="23"/>
      <c r="C220" s="23"/>
      <c r="D220" s="30"/>
      <c r="E220" s="23"/>
      <c r="F220" s="23"/>
      <c r="G220" s="23"/>
      <c r="H220" s="23"/>
      <c r="I220" s="31"/>
      <c r="J220" s="23"/>
      <c r="K220" s="23"/>
      <c r="L220" s="23"/>
      <c r="M220" s="23"/>
      <c r="N220" s="23"/>
      <c r="O220" s="23"/>
      <c r="P220" s="23"/>
      <c r="Q220" s="23"/>
      <c r="R220" s="23"/>
      <c r="S220" s="23"/>
      <c r="T220" s="23"/>
      <c r="U220" s="23"/>
      <c r="V220" s="23"/>
      <c r="W220" s="23"/>
      <c r="X220" s="23"/>
      <c r="Y220" s="23"/>
      <c r="Z220" s="23"/>
      <c r="AA220" s="23"/>
      <c r="AB220" s="23"/>
    </row>
    <row r="221" spans="1:28" ht="32.25" customHeight="1">
      <c r="A221" s="23"/>
      <c r="B221" s="23"/>
      <c r="C221" s="23"/>
      <c r="D221" s="30"/>
      <c r="E221" s="23"/>
      <c r="F221" s="23"/>
      <c r="G221" s="23"/>
      <c r="H221" s="23"/>
      <c r="I221" s="31"/>
      <c r="J221" s="23"/>
      <c r="K221" s="23"/>
      <c r="L221" s="23"/>
      <c r="M221" s="23"/>
      <c r="N221" s="23"/>
      <c r="O221" s="23"/>
      <c r="P221" s="23"/>
      <c r="Q221" s="23"/>
      <c r="R221" s="23"/>
      <c r="S221" s="23"/>
      <c r="T221" s="23"/>
      <c r="U221" s="23"/>
      <c r="V221" s="23"/>
      <c r="W221" s="23"/>
      <c r="X221" s="23"/>
      <c r="Y221" s="23"/>
      <c r="Z221" s="23"/>
      <c r="AA221" s="23"/>
      <c r="AB221" s="23"/>
    </row>
    <row r="222" spans="1:28" ht="32.25" customHeight="1">
      <c r="A222" s="23"/>
      <c r="B222" s="23"/>
      <c r="C222" s="23"/>
      <c r="D222" s="30"/>
      <c r="E222" s="23"/>
      <c r="F222" s="23"/>
      <c r="G222" s="23"/>
      <c r="H222" s="23"/>
      <c r="I222" s="31"/>
      <c r="J222" s="23"/>
      <c r="K222" s="23"/>
      <c r="L222" s="23"/>
      <c r="M222" s="23"/>
      <c r="N222" s="23"/>
      <c r="O222" s="23"/>
      <c r="P222" s="23"/>
      <c r="Q222" s="23"/>
      <c r="R222" s="23"/>
      <c r="S222" s="23"/>
      <c r="T222" s="23"/>
      <c r="U222" s="23"/>
      <c r="V222" s="23"/>
      <c r="W222" s="23"/>
      <c r="X222" s="23"/>
      <c r="Y222" s="23"/>
      <c r="Z222" s="23"/>
      <c r="AA222" s="23"/>
      <c r="AB222" s="23"/>
    </row>
    <row r="223" spans="1:28" ht="32.25" customHeight="1">
      <c r="A223" s="23"/>
      <c r="B223" s="23"/>
      <c r="C223" s="23"/>
      <c r="D223" s="30"/>
      <c r="E223" s="23"/>
      <c r="F223" s="23"/>
      <c r="G223" s="23"/>
      <c r="H223" s="23"/>
      <c r="I223" s="31"/>
      <c r="J223" s="23"/>
      <c r="K223" s="23"/>
      <c r="L223" s="23"/>
      <c r="M223" s="23"/>
      <c r="N223" s="23"/>
      <c r="O223" s="23"/>
      <c r="P223" s="23"/>
      <c r="Q223" s="23"/>
      <c r="R223" s="23"/>
      <c r="S223" s="23"/>
      <c r="T223" s="23"/>
      <c r="U223" s="23"/>
      <c r="V223" s="23"/>
      <c r="W223" s="23"/>
      <c r="X223" s="23"/>
      <c r="Y223" s="23"/>
      <c r="Z223" s="23"/>
      <c r="AA223" s="23"/>
      <c r="AB223" s="23"/>
    </row>
    <row r="224" spans="1:28" ht="32.25" customHeight="1">
      <c r="A224" s="23"/>
      <c r="B224" s="23"/>
      <c r="C224" s="23"/>
      <c r="D224" s="30"/>
      <c r="E224" s="23"/>
      <c r="F224" s="23"/>
      <c r="G224" s="23"/>
      <c r="H224" s="23"/>
      <c r="I224" s="31"/>
      <c r="J224" s="23"/>
      <c r="K224" s="23"/>
      <c r="L224" s="23"/>
      <c r="M224" s="23"/>
      <c r="N224" s="23"/>
      <c r="O224" s="23"/>
      <c r="P224" s="23"/>
      <c r="Q224" s="23"/>
      <c r="R224" s="23"/>
      <c r="S224" s="23"/>
      <c r="T224" s="23"/>
      <c r="U224" s="23"/>
      <c r="V224" s="23"/>
      <c r="W224" s="23"/>
      <c r="X224" s="23"/>
      <c r="Y224" s="23"/>
      <c r="Z224" s="23"/>
      <c r="AA224" s="23"/>
      <c r="AB224" s="23"/>
    </row>
    <row r="225" spans="1:28" ht="32.25" customHeight="1">
      <c r="A225" s="23"/>
      <c r="B225" s="23"/>
      <c r="C225" s="23"/>
      <c r="D225" s="30"/>
      <c r="E225" s="23"/>
      <c r="F225" s="23"/>
      <c r="G225" s="23"/>
      <c r="H225" s="23"/>
      <c r="I225" s="31"/>
      <c r="J225" s="23"/>
      <c r="K225" s="23"/>
      <c r="L225" s="23"/>
      <c r="M225" s="23"/>
      <c r="N225" s="23"/>
      <c r="O225" s="23"/>
      <c r="P225" s="23"/>
      <c r="Q225" s="23"/>
      <c r="R225" s="23"/>
      <c r="S225" s="23"/>
      <c r="T225" s="23"/>
      <c r="U225" s="23"/>
      <c r="V225" s="23"/>
      <c r="W225" s="23"/>
      <c r="X225" s="23"/>
      <c r="Y225" s="23"/>
      <c r="Z225" s="23"/>
      <c r="AA225" s="23"/>
      <c r="AB225" s="23"/>
    </row>
    <row r="226" spans="1:28" ht="32.25" customHeight="1">
      <c r="A226" s="23"/>
      <c r="B226" s="23"/>
      <c r="C226" s="23"/>
      <c r="D226" s="30"/>
      <c r="E226" s="23"/>
      <c r="F226" s="23"/>
      <c r="G226" s="23"/>
      <c r="H226" s="23"/>
      <c r="I226" s="31"/>
      <c r="J226" s="23"/>
      <c r="K226" s="23"/>
      <c r="L226" s="23"/>
      <c r="M226" s="23"/>
      <c r="N226" s="23"/>
      <c r="O226" s="23"/>
      <c r="P226" s="23"/>
      <c r="Q226" s="23"/>
      <c r="R226" s="23"/>
      <c r="S226" s="23"/>
      <c r="T226" s="23"/>
      <c r="U226" s="23"/>
      <c r="V226" s="23"/>
      <c r="W226" s="23"/>
      <c r="X226" s="23"/>
      <c r="Y226" s="23"/>
      <c r="Z226" s="23"/>
      <c r="AA226" s="23"/>
      <c r="AB226" s="23"/>
    </row>
    <row r="227" spans="1:28" ht="32.25" customHeight="1">
      <c r="A227" s="23"/>
      <c r="B227" s="23"/>
      <c r="C227" s="23"/>
      <c r="D227" s="30"/>
      <c r="E227" s="23"/>
      <c r="F227" s="23"/>
      <c r="G227" s="23"/>
      <c r="H227" s="23"/>
      <c r="I227" s="31"/>
      <c r="J227" s="23"/>
      <c r="K227" s="23"/>
      <c r="L227" s="23"/>
      <c r="M227" s="23"/>
      <c r="N227" s="23"/>
      <c r="O227" s="23"/>
      <c r="P227" s="23"/>
      <c r="Q227" s="23"/>
      <c r="R227" s="23"/>
      <c r="S227" s="23"/>
      <c r="T227" s="23"/>
      <c r="U227" s="23"/>
      <c r="V227" s="23"/>
      <c r="W227" s="23"/>
      <c r="X227" s="23"/>
      <c r="Y227" s="23"/>
      <c r="Z227" s="23"/>
      <c r="AA227" s="23"/>
      <c r="AB227" s="23"/>
    </row>
    <row r="228" spans="1:28" ht="32.25" customHeight="1">
      <c r="A228" s="23"/>
      <c r="B228" s="23"/>
      <c r="C228" s="23"/>
      <c r="D228" s="30"/>
      <c r="E228" s="23"/>
      <c r="F228" s="23"/>
      <c r="G228" s="23"/>
      <c r="H228" s="23"/>
      <c r="I228" s="31"/>
      <c r="J228" s="23"/>
      <c r="K228" s="23"/>
      <c r="L228" s="23"/>
      <c r="M228" s="23"/>
      <c r="N228" s="23"/>
      <c r="O228" s="23"/>
      <c r="P228" s="23"/>
      <c r="Q228" s="23"/>
      <c r="R228" s="23"/>
      <c r="S228" s="23"/>
      <c r="T228" s="23"/>
      <c r="U228" s="23"/>
      <c r="V228" s="23"/>
      <c r="W228" s="23"/>
      <c r="X228" s="23"/>
      <c r="Y228" s="23"/>
      <c r="Z228" s="23"/>
      <c r="AA228" s="23"/>
      <c r="AB228" s="23"/>
    </row>
    <row r="229" spans="1:28" ht="32.25" customHeight="1">
      <c r="A229" s="23"/>
      <c r="B229" s="23"/>
      <c r="C229" s="23"/>
      <c r="D229" s="30"/>
      <c r="E229" s="23"/>
      <c r="F229" s="23"/>
      <c r="G229" s="23"/>
      <c r="H229" s="23"/>
      <c r="I229" s="31"/>
      <c r="J229" s="23"/>
      <c r="K229" s="23"/>
      <c r="L229" s="23"/>
      <c r="M229" s="23"/>
      <c r="N229" s="23"/>
      <c r="O229" s="23"/>
      <c r="P229" s="23"/>
      <c r="Q229" s="23"/>
      <c r="R229" s="23"/>
      <c r="S229" s="23"/>
      <c r="T229" s="23"/>
      <c r="U229" s="23"/>
      <c r="V229" s="23"/>
      <c r="W229" s="23"/>
      <c r="X229" s="23"/>
      <c r="Y229" s="23"/>
      <c r="Z229" s="23"/>
      <c r="AA229" s="23"/>
      <c r="AB229" s="23"/>
    </row>
    <row r="230" spans="1:28" ht="32.25" customHeight="1">
      <c r="A230" s="23"/>
      <c r="B230" s="23"/>
      <c r="C230" s="23"/>
      <c r="D230" s="30"/>
      <c r="E230" s="23"/>
      <c r="F230" s="23"/>
      <c r="G230" s="23"/>
      <c r="H230" s="23"/>
      <c r="I230" s="31"/>
      <c r="J230" s="23"/>
      <c r="K230" s="23"/>
      <c r="L230" s="23"/>
      <c r="M230" s="23"/>
      <c r="N230" s="23"/>
      <c r="O230" s="23"/>
      <c r="P230" s="23"/>
      <c r="Q230" s="23"/>
      <c r="R230" s="23"/>
      <c r="S230" s="23"/>
      <c r="T230" s="23"/>
      <c r="U230" s="23"/>
      <c r="V230" s="23"/>
      <c r="W230" s="23"/>
      <c r="X230" s="23"/>
      <c r="Y230" s="23"/>
      <c r="Z230" s="23"/>
      <c r="AA230" s="23"/>
      <c r="AB230" s="23"/>
    </row>
    <row r="231" spans="1:28" ht="32.25" customHeight="1">
      <c r="A231" s="23"/>
      <c r="B231" s="23"/>
      <c r="C231" s="23"/>
      <c r="D231" s="30"/>
      <c r="E231" s="23"/>
      <c r="F231" s="23"/>
      <c r="G231" s="23"/>
      <c r="H231" s="23"/>
      <c r="I231" s="31"/>
      <c r="J231" s="23"/>
      <c r="K231" s="23"/>
      <c r="L231" s="23"/>
      <c r="M231" s="23"/>
      <c r="N231" s="23"/>
      <c r="O231" s="23"/>
      <c r="P231" s="23"/>
      <c r="Q231" s="23"/>
      <c r="R231" s="23"/>
      <c r="S231" s="23"/>
      <c r="T231" s="23"/>
      <c r="U231" s="23"/>
      <c r="V231" s="23"/>
      <c r="W231" s="23"/>
      <c r="X231" s="23"/>
      <c r="Y231" s="23"/>
      <c r="Z231" s="23"/>
      <c r="AA231" s="23"/>
      <c r="AB231" s="23"/>
    </row>
    <row r="232" spans="1:28" ht="32.25" customHeight="1">
      <c r="A232" s="23"/>
      <c r="B232" s="23"/>
      <c r="C232" s="23"/>
      <c r="D232" s="30"/>
      <c r="E232" s="23"/>
      <c r="F232" s="23"/>
      <c r="G232" s="23"/>
      <c r="H232" s="23"/>
      <c r="I232" s="31"/>
      <c r="J232" s="23"/>
      <c r="K232" s="23"/>
      <c r="L232" s="23"/>
      <c r="M232" s="23"/>
      <c r="N232" s="23"/>
      <c r="O232" s="23"/>
      <c r="P232" s="23"/>
      <c r="Q232" s="23"/>
      <c r="R232" s="23"/>
      <c r="S232" s="23"/>
      <c r="T232" s="23"/>
      <c r="U232" s="23"/>
      <c r="V232" s="23"/>
      <c r="W232" s="23"/>
      <c r="X232" s="23"/>
      <c r="Y232" s="23"/>
      <c r="Z232" s="23"/>
      <c r="AA232" s="23"/>
      <c r="AB232" s="23"/>
    </row>
    <row r="233" spans="1:28" ht="32.25" customHeight="1">
      <c r="A233" s="23"/>
      <c r="B233" s="23"/>
      <c r="C233" s="23"/>
      <c r="D233" s="30"/>
      <c r="E233" s="23"/>
      <c r="F233" s="23"/>
      <c r="G233" s="23"/>
      <c r="H233" s="23"/>
      <c r="I233" s="31"/>
      <c r="J233" s="23"/>
      <c r="K233" s="23"/>
      <c r="L233" s="23"/>
      <c r="M233" s="23"/>
      <c r="N233" s="23"/>
      <c r="O233" s="23"/>
      <c r="P233" s="23"/>
      <c r="Q233" s="23"/>
      <c r="R233" s="23"/>
      <c r="S233" s="23"/>
      <c r="T233" s="23"/>
      <c r="U233" s="23"/>
      <c r="V233" s="23"/>
      <c r="W233" s="23"/>
      <c r="X233" s="23"/>
      <c r="Y233" s="23"/>
      <c r="Z233" s="23"/>
      <c r="AA233" s="23"/>
      <c r="AB233" s="23"/>
    </row>
    <row r="234" spans="1:28" ht="32.25" customHeight="1">
      <c r="A234" s="23"/>
      <c r="B234" s="23"/>
      <c r="C234" s="23"/>
      <c r="D234" s="30"/>
      <c r="E234" s="23"/>
      <c r="F234" s="23"/>
      <c r="G234" s="23"/>
      <c r="H234" s="23"/>
      <c r="I234" s="31"/>
      <c r="J234" s="23"/>
      <c r="K234" s="23"/>
      <c r="L234" s="23"/>
      <c r="M234" s="23"/>
      <c r="N234" s="23"/>
      <c r="O234" s="23"/>
      <c r="P234" s="23"/>
      <c r="Q234" s="23"/>
      <c r="R234" s="23"/>
      <c r="S234" s="23"/>
      <c r="T234" s="23"/>
      <c r="U234" s="23"/>
      <c r="V234" s="23"/>
      <c r="W234" s="23"/>
      <c r="X234" s="23"/>
      <c r="Y234" s="23"/>
      <c r="Z234" s="23"/>
      <c r="AA234" s="23"/>
      <c r="AB234" s="23"/>
    </row>
    <row r="235" spans="1:28" ht="32.25" customHeight="1">
      <c r="A235" s="23"/>
      <c r="B235" s="23"/>
      <c r="C235" s="23"/>
      <c r="D235" s="30"/>
      <c r="E235" s="23"/>
      <c r="F235" s="23"/>
      <c r="G235" s="23"/>
      <c r="H235" s="23"/>
      <c r="I235" s="31"/>
      <c r="J235" s="23"/>
      <c r="K235" s="23"/>
      <c r="L235" s="23"/>
      <c r="M235" s="23"/>
      <c r="N235" s="23"/>
      <c r="O235" s="23"/>
      <c r="P235" s="23"/>
      <c r="Q235" s="23"/>
      <c r="R235" s="23"/>
      <c r="S235" s="23"/>
      <c r="T235" s="23"/>
      <c r="U235" s="23"/>
      <c r="V235" s="23"/>
      <c r="W235" s="23"/>
      <c r="X235" s="23"/>
      <c r="Y235" s="23"/>
      <c r="Z235" s="23"/>
      <c r="AA235" s="23"/>
      <c r="AB235" s="23"/>
    </row>
    <row r="236" spans="1:28" ht="32.25" customHeight="1">
      <c r="A236" s="23"/>
      <c r="B236" s="23"/>
      <c r="C236" s="23"/>
      <c r="D236" s="30"/>
      <c r="E236" s="23"/>
      <c r="F236" s="23"/>
      <c r="G236" s="23"/>
      <c r="H236" s="23"/>
      <c r="I236" s="31"/>
      <c r="J236" s="23"/>
      <c r="K236" s="23"/>
      <c r="L236" s="23"/>
      <c r="M236" s="23"/>
      <c r="N236" s="23"/>
      <c r="O236" s="23"/>
      <c r="P236" s="23"/>
      <c r="Q236" s="23"/>
      <c r="R236" s="23"/>
      <c r="S236" s="23"/>
      <c r="T236" s="23"/>
      <c r="U236" s="23"/>
      <c r="V236" s="23"/>
      <c r="W236" s="23"/>
      <c r="X236" s="23"/>
      <c r="Y236" s="23"/>
      <c r="Z236" s="23"/>
      <c r="AA236" s="23"/>
      <c r="AB236" s="23"/>
    </row>
    <row r="237" spans="1:28" ht="32.25" customHeight="1">
      <c r="A237" s="23"/>
      <c r="B237" s="23"/>
      <c r="C237" s="23"/>
      <c r="D237" s="30"/>
      <c r="E237" s="23"/>
      <c r="F237" s="23"/>
      <c r="G237" s="23"/>
      <c r="H237" s="23"/>
      <c r="I237" s="31"/>
      <c r="J237" s="23"/>
      <c r="K237" s="23"/>
      <c r="L237" s="23"/>
      <c r="M237" s="23"/>
      <c r="N237" s="23"/>
      <c r="O237" s="23"/>
      <c r="P237" s="23"/>
      <c r="Q237" s="23"/>
      <c r="R237" s="23"/>
      <c r="S237" s="23"/>
      <c r="T237" s="23"/>
      <c r="U237" s="23"/>
      <c r="V237" s="23"/>
      <c r="W237" s="23"/>
      <c r="X237" s="23"/>
      <c r="Y237" s="23"/>
      <c r="Z237" s="23"/>
      <c r="AA237" s="23"/>
      <c r="AB237" s="23"/>
    </row>
    <row r="238" spans="1:28" ht="32.25" customHeight="1">
      <c r="A238" s="23"/>
      <c r="B238" s="23"/>
      <c r="C238" s="23"/>
      <c r="D238" s="30"/>
      <c r="E238" s="23"/>
      <c r="F238" s="23"/>
      <c r="G238" s="23"/>
      <c r="H238" s="23"/>
      <c r="I238" s="31"/>
      <c r="J238" s="23"/>
      <c r="K238" s="23"/>
      <c r="L238" s="23"/>
      <c r="M238" s="23"/>
      <c r="N238" s="23"/>
      <c r="O238" s="23"/>
      <c r="P238" s="23"/>
      <c r="Q238" s="23"/>
      <c r="R238" s="23"/>
      <c r="S238" s="23"/>
      <c r="T238" s="23"/>
      <c r="U238" s="23"/>
      <c r="V238" s="23"/>
      <c r="W238" s="23"/>
      <c r="X238" s="23"/>
      <c r="Y238" s="23"/>
      <c r="Z238" s="23"/>
      <c r="AA238" s="23"/>
      <c r="AB238" s="23"/>
    </row>
    <row r="239" spans="1:28" ht="32.25" customHeight="1">
      <c r="A239" s="23"/>
      <c r="B239" s="23"/>
      <c r="C239" s="23"/>
      <c r="D239" s="30"/>
      <c r="E239" s="23"/>
      <c r="F239" s="23"/>
      <c r="G239" s="23"/>
      <c r="H239" s="23"/>
      <c r="I239" s="31"/>
      <c r="J239" s="23"/>
      <c r="K239" s="23"/>
      <c r="L239" s="23"/>
      <c r="M239" s="23"/>
      <c r="N239" s="23"/>
      <c r="O239" s="23"/>
      <c r="P239" s="23"/>
      <c r="Q239" s="23"/>
      <c r="R239" s="23"/>
      <c r="S239" s="23"/>
      <c r="T239" s="23"/>
      <c r="U239" s="23"/>
      <c r="V239" s="23"/>
      <c r="W239" s="23"/>
      <c r="X239" s="23"/>
      <c r="Y239" s="23"/>
      <c r="Z239" s="23"/>
      <c r="AA239" s="23"/>
      <c r="AB239" s="23"/>
    </row>
    <row r="240" spans="1:28" ht="32.25" customHeight="1">
      <c r="A240" s="23"/>
      <c r="B240" s="23"/>
      <c r="C240" s="23"/>
      <c r="D240" s="30"/>
      <c r="E240" s="23"/>
      <c r="F240" s="23"/>
      <c r="G240" s="23"/>
      <c r="H240" s="23"/>
      <c r="I240" s="31"/>
      <c r="J240" s="23"/>
      <c r="K240" s="23"/>
      <c r="L240" s="23"/>
      <c r="M240" s="23"/>
      <c r="N240" s="23"/>
      <c r="O240" s="23"/>
      <c r="P240" s="23"/>
      <c r="Q240" s="23"/>
      <c r="R240" s="23"/>
      <c r="S240" s="23"/>
      <c r="T240" s="23"/>
      <c r="U240" s="23"/>
      <c r="V240" s="23"/>
      <c r="W240" s="23"/>
      <c r="X240" s="23"/>
      <c r="Y240" s="23"/>
      <c r="Z240" s="23"/>
      <c r="AA240" s="23"/>
      <c r="AB240" s="23"/>
    </row>
    <row r="241" spans="1:28" ht="32.25" customHeight="1">
      <c r="A241" s="23"/>
      <c r="B241" s="23"/>
      <c r="C241" s="23"/>
      <c r="D241" s="30"/>
      <c r="E241" s="23"/>
      <c r="F241" s="23"/>
      <c r="G241" s="23"/>
      <c r="H241" s="23"/>
      <c r="I241" s="31"/>
      <c r="J241" s="23"/>
      <c r="K241" s="23"/>
      <c r="L241" s="23"/>
      <c r="M241" s="23"/>
      <c r="N241" s="23"/>
      <c r="O241" s="23"/>
      <c r="P241" s="23"/>
      <c r="Q241" s="23"/>
      <c r="R241" s="23"/>
      <c r="S241" s="23"/>
      <c r="T241" s="23"/>
      <c r="U241" s="23"/>
      <c r="V241" s="23"/>
      <c r="W241" s="23"/>
      <c r="X241" s="23"/>
      <c r="Y241" s="23"/>
      <c r="Z241" s="23"/>
      <c r="AA241" s="23"/>
      <c r="AB241" s="23"/>
    </row>
    <row r="242" spans="1:28" ht="32.25" customHeight="1">
      <c r="A242" s="23"/>
      <c r="B242" s="23"/>
      <c r="C242" s="23"/>
      <c r="D242" s="30"/>
      <c r="E242" s="23"/>
      <c r="F242" s="23"/>
      <c r="G242" s="23"/>
      <c r="H242" s="23"/>
      <c r="I242" s="31"/>
      <c r="J242" s="23"/>
      <c r="K242" s="23"/>
      <c r="L242" s="23"/>
      <c r="M242" s="23"/>
      <c r="N242" s="23"/>
      <c r="O242" s="23"/>
      <c r="P242" s="23"/>
      <c r="Q242" s="23"/>
      <c r="R242" s="23"/>
      <c r="S242" s="23"/>
      <c r="T242" s="23"/>
      <c r="U242" s="23"/>
      <c r="V242" s="23"/>
      <c r="W242" s="23"/>
      <c r="X242" s="23"/>
      <c r="Y242" s="23"/>
      <c r="Z242" s="23"/>
      <c r="AA242" s="23"/>
      <c r="AB242" s="23"/>
    </row>
    <row r="243" spans="1:28" ht="32.25" customHeight="1">
      <c r="A243" s="23"/>
      <c r="B243" s="23"/>
      <c r="C243" s="23"/>
      <c r="D243" s="30"/>
      <c r="E243" s="23"/>
      <c r="F243" s="23"/>
      <c r="G243" s="23"/>
      <c r="H243" s="23"/>
      <c r="I243" s="31"/>
      <c r="J243" s="23"/>
      <c r="K243" s="23"/>
      <c r="L243" s="23"/>
      <c r="M243" s="23"/>
      <c r="N243" s="23"/>
      <c r="O243" s="23"/>
      <c r="P243" s="23"/>
      <c r="Q243" s="23"/>
      <c r="R243" s="23"/>
      <c r="S243" s="23"/>
      <c r="T243" s="23"/>
      <c r="U243" s="23"/>
      <c r="V243" s="23"/>
      <c r="W243" s="23"/>
      <c r="X243" s="23"/>
      <c r="Y243" s="23"/>
      <c r="Z243" s="23"/>
      <c r="AA243" s="23"/>
      <c r="AB243" s="23"/>
    </row>
    <row r="244" spans="1:28" ht="32.25" customHeight="1">
      <c r="A244" s="23"/>
      <c r="B244" s="23"/>
      <c r="C244" s="23"/>
      <c r="D244" s="30"/>
      <c r="E244" s="23"/>
      <c r="F244" s="23"/>
      <c r="G244" s="23"/>
      <c r="H244" s="23"/>
      <c r="I244" s="31"/>
      <c r="J244" s="23"/>
      <c r="K244" s="23"/>
      <c r="L244" s="23"/>
      <c r="M244" s="23"/>
      <c r="N244" s="23"/>
      <c r="O244" s="23"/>
      <c r="P244" s="23"/>
      <c r="Q244" s="23"/>
      <c r="R244" s="23"/>
      <c r="S244" s="23"/>
      <c r="T244" s="23"/>
      <c r="U244" s="23"/>
      <c r="V244" s="23"/>
      <c r="W244" s="23"/>
      <c r="X244" s="23"/>
      <c r="Y244" s="23"/>
      <c r="Z244" s="23"/>
      <c r="AA244" s="23"/>
      <c r="AB244" s="23"/>
    </row>
    <row r="245" spans="1:28" ht="32.25" customHeight="1">
      <c r="A245" s="23"/>
      <c r="B245" s="23"/>
      <c r="C245" s="23"/>
      <c r="D245" s="30"/>
      <c r="E245" s="23"/>
      <c r="F245" s="23"/>
      <c r="G245" s="23"/>
      <c r="H245" s="23"/>
      <c r="I245" s="31"/>
      <c r="J245" s="23"/>
      <c r="K245" s="23"/>
      <c r="L245" s="23"/>
      <c r="M245" s="23"/>
      <c r="N245" s="23"/>
      <c r="O245" s="23"/>
      <c r="P245" s="23"/>
      <c r="Q245" s="23"/>
      <c r="R245" s="23"/>
      <c r="S245" s="23"/>
      <c r="T245" s="23"/>
      <c r="U245" s="23"/>
      <c r="V245" s="23"/>
      <c r="W245" s="23"/>
      <c r="X245" s="23"/>
      <c r="Y245" s="23"/>
      <c r="Z245" s="23"/>
      <c r="AA245" s="23"/>
      <c r="AB245" s="23"/>
    </row>
    <row r="246" spans="1:28" ht="32.25" customHeight="1">
      <c r="A246" s="23"/>
      <c r="B246" s="23"/>
      <c r="C246" s="23"/>
      <c r="D246" s="30"/>
      <c r="E246" s="23"/>
      <c r="F246" s="23"/>
      <c r="G246" s="23"/>
      <c r="H246" s="23"/>
      <c r="I246" s="31"/>
      <c r="J246" s="23"/>
      <c r="K246" s="23"/>
      <c r="L246" s="23"/>
      <c r="M246" s="23"/>
      <c r="N246" s="23"/>
      <c r="O246" s="23"/>
      <c r="P246" s="23"/>
      <c r="Q246" s="23"/>
      <c r="R246" s="23"/>
      <c r="S246" s="23"/>
      <c r="T246" s="23"/>
      <c r="U246" s="23"/>
      <c r="V246" s="23"/>
      <c r="W246" s="23"/>
      <c r="X246" s="23"/>
      <c r="Y246" s="23"/>
      <c r="Z246" s="23"/>
      <c r="AA246" s="23"/>
      <c r="AB246" s="23"/>
    </row>
    <row r="247" spans="1:28" ht="32.25" customHeight="1">
      <c r="A247" s="23"/>
      <c r="B247" s="23"/>
      <c r="C247" s="23"/>
      <c r="D247" s="30"/>
      <c r="E247" s="23"/>
      <c r="F247" s="23"/>
      <c r="G247" s="23"/>
      <c r="H247" s="23"/>
      <c r="I247" s="31"/>
      <c r="J247" s="23"/>
      <c r="K247" s="23"/>
      <c r="L247" s="23"/>
      <c r="M247" s="23"/>
      <c r="N247" s="23"/>
      <c r="O247" s="23"/>
      <c r="P247" s="23"/>
      <c r="Q247" s="23"/>
      <c r="R247" s="23"/>
      <c r="S247" s="23"/>
      <c r="T247" s="23"/>
      <c r="U247" s="23"/>
      <c r="V247" s="23"/>
      <c r="W247" s="23"/>
      <c r="X247" s="23"/>
      <c r="Y247" s="23"/>
      <c r="Z247" s="23"/>
      <c r="AA247" s="23"/>
      <c r="AB247" s="23"/>
    </row>
    <row r="248" spans="1:28" ht="32.25" customHeight="1">
      <c r="A248" s="23"/>
      <c r="B248" s="23"/>
      <c r="C248" s="23"/>
      <c r="D248" s="30"/>
      <c r="E248" s="23"/>
      <c r="F248" s="23"/>
      <c r="G248" s="23"/>
      <c r="H248" s="23"/>
      <c r="I248" s="31"/>
      <c r="J248" s="23"/>
      <c r="K248" s="23"/>
      <c r="L248" s="23"/>
      <c r="M248" s="23"/>
      <c r="N248" s="23"/>
      <c r="O248" s="23"/>
      <c r="P248" s="23"/>
      <c r="Q248" s="23"/>
      <c r="R248" s="23"/>
      <c r="S248" s="23"/>
      <c r="T248" s="23"/>
      <c r="U248" s="23"/>
      <c r="V248" s="23"/>
      <c r="W248" s="23"/>
      <c r="X248" s="23"/>
      <c r="Y248" s="23"/>
      <c r="Z248" s="23"/>
      <c r="AA248" s="23"/>
      <c r="AB248" s="23"/>
    </row>
    <row r="249" spans="1:28" ht="32.25" customHeight="1">
      <c r="A249" s="23"/>
      <c r="B249" s="23"/>
      <c r="C249" s="23"/>
      <c r="D249" s="30"/>
      <c r="E249" s="23"/>
      <c r="F249" s="23"/>
      <c r="G249" s="23"/>
      <c r="H249" s="23"/>
      <c r="I249" s="31"/>
      <c r="J249" s="23"/>
      <c r="K249" s="23"/>
      <c r="L249" s="23"/>
      <c r="M249" s="23"/>
      <c r="N249" s="23"/>
      <c r="O249" s="23"/>
      <c r="P249" s="23"/>
      <c r="Q249" s="23"/>
      <c r="R249" s="23"/>
      <c r="S249" s="23"/>
      <c r="T249" s="23"/>
      <c r="U249" s="23"/>
      <c r="V249" s="23"/>
      <c r="W249" s="23"/>
      <c r="X249" s="23"/>
      <c r="Y249" s="23"/>
      <c r="Z249" s="23"/>
      <c r="AA249" s="23"/>
      <c r="AB249" s="23"/>
    </row>
    <row r="250" spans="1:28" ht="32.25" customHeight="1">
      <c r="A250" s="23"/>
      <c r="B250" s="23"/>
      <c r="C250" s="23"/>
      <c r="D250" s="30"/>
      <c r="E250" s="23"/>
      <c r="F250" s="23"/>
      <c r="G250" s="23"/>
      <c r="H250" s="23"/>
      <c r="I250" s="31"/>
      <c r="J250" s="23"/>
      <c r="K250" s="23"/>
      <c r="L250" s="23"/>
      <c r="M250" s="23"/>
      <c r="N250" s="23"/>
      <c r="O250" s="23"/>
      <c r="P250" s="23"/>
      <c r="Q250" s="23"/>
      <c r="R250" s="23"/>
      <c r="S250" s="23"/>
      <c r="T250" s="23"/>
      <c r="U250" s="23"/>
      <c r="V250" s="23"/>
      <c r="W250" s="23"/>
      <c r="X250" s="23"/>
      <c r="Y250" s="23"/>
      <c r="Z250" s="23"/>
      <c r="AA250" s="23"/>
      <c r="AB250" s="23"/>
    </row>
    <row r="251" spans="1:28" ht="32.25" customHeight="1">
      <c r="A251" s="23"/>
      <c r="B251" s="23"/>
      <c r="C251" s="23"/>
      <c r="D251" s="30"/>
      <c r="E251" s="23"/>
      <c r="F251" s="23"/>
      <c r="G251" s="23"/>
      <c r="H251" s="23"/>
      <c r="I251" s="31"/>
      <c r="J251" s="23"/>
      <c r="K251" s="23"/>
      <c r="L251" s="23"/>
      <c r="M251" s="23"/>
      <c r="N251" s="23"/>
      <c r="O251" s="23"/>
      <c r="P251" s="23"/>
      <c r="Q251" s="23"/>
      <c r="R251" s="23"/>
      <c r="S251" s="23"/>
      <c r="T251" s="23"/>
      <c r="U251" s="23"/>
      <c r="V251" s="23"/>
      <c r="W251" s="23"/>
      <c r="X251" s="23"/>
      <c r="Y251" s="23"/>
      <c r="Z251" s="23"/>
      <c r="AA251" s="23"/>
      <c r="AB251" s="23"/>
    </row>
    <row r="252" spans="1:28" ht="32.25" customHeight="1">
      <c r="A252" s="23"/>
      <c r="B252" s="23"/>
      <c r="C252" s="23"/>
      <c r="D252" s="30"/>
      <c r="E252" s="23"/>
      <c r="F252" s="23"/>
      <c r="G252" s="23"/>
      <c r="H252" s="23"/>
      <c r="I252" s="31"/>
      <c r="J252" s="23"/>
      <c r="K252" s="23"/>
      <c r="L252" s="23"/>
      <c r="M252" s="23"/>
      <c r="N252" s="23"/>
      <c r="O252" s="23"/>
      <c r="P252" s="23"/>
      <c r="Q252" s="23"/>
      <c r="R252" s="23"/>
      <c r="S252" s="23"/>
      <c r="T252" s="23"/>
      <c r="U252" s="23"/>
      <c r="V252" s="23"/>
      <c r="W252" s="23"/>
      <c r="X252" s="23"/>
      <c r="Y252" s="23"/>
      <c r="Z252" s="23"/>
      <c r="AA252" s="23"/>
      <c r="AB252" s="23"/>
    </row>
    <row r="253" spans="1:28" ht="32.25" customHeight="1">
      <c r="A253" s="23"/>
      <c r="B253" s="23"/>
      <c r="C253" s="23"/>
      <c r="D253" s="30"/>
      <c r="E253" s="23"/>
      <c r="F253" s="23"/>
      <c r="G253" s="23"/>
      <c r="H253" s="23"/>
      <c r="I253" s="31"/>
      <c r="J253" s="23"/>
      <c r="K253" s="23"/>
      <c r="L253" s="23"/>
      <c r="M253" s="23"/>
      <c r="N253" s="23"/>
      <c r="O253" s="23"/>
      <c r="P253" s="23"/>
      <c r="Q253" s="23"/>
      <c r="R253" s="23"/>
      <c r="S253" s="23"/>
      <c r="T253" s="23"/>
      <c r="U253" s="23"/>
      <c r="V253" s="23"/>
      <c r="W253" s="23"/>
      <c r="X253" s="23"/>
      <c r="Y253" s="23"/>
      <c r="Z253" s="23"/>
      <c r="AA253" s="23"/>
      <c r="AB253" s="23"/>
    </row>
    <row r="254" spans="1:28" ht="32.25" customHeight="1">
      <c r="A254" s="23"/>
      <c r="B254" s="23"/>
      <c r="C254" s="23"/>
      <c r="D254" s="30"/>
      <c r="E254" s="23"/>
      <c r="F254" s="23"/>
      <c r="G254" s="23"/>
      <c r="H254" s="23"/>
      <c r="I254" s="31"/>
      <c r="J254" s="23"/>
      <c r="K254" s="23"/>
      <c r="L254" s="23"/>
      <c r="M254" s="23"/>
      <c r="N254" s="23"/>
      <c r="O254" s="23"/>
      <c r="P254" s="23"/>
      <c r="Q254" s="23"/>
      <c r="R254" s="23"/>
      <c r="S254" s="23"/>
      <c r="T254" s="23"/>
      <c r="U254" s="23"/>
      <c r="V254" s="23"/>
      <c r="W254" s="23"/>
      <c r="X254" s="23"/>
      <c r="Y254" s="23"/>
      <c r="Z254" s="23"/>
      <c r="AA254" s="23"/>
      <c r="AB254" s="23"/>
    </row>
    <row r="255" spans="1:28" ht="32.25" customHeight="1">
      <c r="A255" s="23"/>
      <c r="B255" s="23"/>
      <c r="C255" s="23"/>
      <c r="D255" s="30"/>
      <c r="E255" s="23"/>
      <c r="F255" s="23"/>
      <c r="G255" s="23"/>
      <c r="H255" s="23"/>
      <c r="I255" s="31"/>
      <c r="J255" s="23"/>
      <c r="K255" s="23"/>
      <c r="L255" s="23"/>
      <c r="M255" s="23"/>
      <c r="N255" s="23"/>
      <c r="O255" s="23"/>
      <c r="P255" s="23"/>
      <c r="Q255" s="23"/>
      <c r="R255" s="23"/>
      <c r="S255" s="23"/>
      <c r="T255" s="23"/>
      <c r="U255" s="23"/>
      <c r="V255" s="23"/>
      <c r="W255" s="23"/>
      <c r="X255" s="23"/>
      <c r="Y255" s="23"/>
      <c r="Z255" s="23"/>
      <c r="AA255" s="23"/>
      <c r="AB255" s="23"/>
    </row>
    <row r="256" spans="1:28" ht="32.25" customHeight="1">
      <c r="A256" s="23"/>
      <c r="B256" s="23"/>
      <c r="C256" s="23"/>
      <c r="D256" s="30"/>
      <c r="E256" s="23"/>
      <c r="F256" s="23"/>
      <c r="G256" s="23"/>
      <c r="H256" s="23"/>
      <c r="I256" s="31"/>
      <c r="J256" s="23"/>
      <c r="K256" s="23"/>
      <c r="L256" s="23"/>
      <c r="M256" s="23"/>
      <c r="N256" s="23"/>
      <c r="O256" s="23"/>
      <c r="P256" s="23"/>
      <c r="Q256" s="23"/>
      <c r="R256" s="23"/>
      <c r="S256" s="23"/>
      <c r="T256" s="23"/>
      <c r="U256" s="23"/>
      <c r="V256" s="23"/>
      <c r="W256" s="23"/>
      <c r="X256" s="23"/>
      <c r="Y256" s="23"/>
      <c r="Z256" s="23"/>
      <c r="AA256" s="23"/>
      <c r="AB256" s="23"/>
    </row>
    <row r="257" spans="1:28" ht="32.25" customHeight="1">
      <c r="A257" s="23"/>
      <c r="B257" s="23"/>
      <c r="C257" s="23"/>
      <c r="D257" s="30"/>
      <c r="E257" s="23"/>
      <c r="F257" s="23"/>
      <c r="G257" s="23"/>
      <c r="H257" s="23"/>
      <c r="I257" s="31"/>
      <c r="J257" s="23"/>
      <c r="K257" s="23"/>
      <c r="L257" s="23"/>
      <c r="M257" s="23"/>
      <c r="N257" s="23"/>
      <c r="O257" s="23"/>
      <c r="P257" s="23"/>
      <c r="Q257" s="23"/>
      <c r="R257" s="23"/>
      <c r="S257" s="23"/>
      <c r="T257" s="23"/>
      <c r="U257" s="23"/>
      <c r="V257" s="23"/>
      <c r="W257" s="23"/>
      <c r="X257" s="23"/>
      <c r="Y257" s="23"/>
      <c r="Z257" s="23"/>
      <c r="AA257" s="23"/>
      <c r="AB257" s="23"/>
    </row>
    <row r="258" spans="1:28" ht="32.25" customHeight="1">
      <c r="A258" s="23"/>
      <c r="B258" s="23"/>
      <c r="C258" s="23"/>
      <c r="D258" s="30"/>
      <c r="E258" s="23"/>
      <c r="F258" s="23"/>
      <c r="G258" s="23"/>
      <c r="H258" s="23"/>
      <c r="I258" s="31"/>
      <c r="J258" s="23"/>
      <c r="K258" s="23"/>
      <c r="L258" s="23"/>
      <c r="M258" s="23"/>
      <c r="N258" s="23"/>
      <c r="O258" s="23"/>
      <c r="P258" s="23"/>
      <c r="Q258" s="23"/>
      <c r="R258" s="23"/>
      <c r="S258" s="23"/>
      <c r="T258" s="23"/>
      <c r="U258" s="23"/>
      <c r="V258" s="23"/>
      <c r="W258" s="23"/>
      <c r="X258" s="23"/>
      <c r="Y258" s="23"/>
      <c r="Z258" s="23"/>
      <c r="AA258" s="23"/>
      <c r="AB258" s="23"/>
    </row>
    <row r="259" spans="1:28" ht="32.25" customHeight="1">
      <c r="A259" s="23"/>
      <c r="B259" s="23"/>
      <c r="C259" s="23"/>
      <c r="D259" s="30"/>
      <c r="E259" s="23"/>
      <c r="F259" s="23"/>
      <c r="G259" s="23"/>
      <c r="H259" s="23"/>
      <c r="I259" s="31"/>
      <c r="J259" s="23"/>
      <c r="K259" s="23"/>
      <c r="L259" s="23"/>
      <c r="M259" s="23"/>
      <c r="N259" s="23"/>
      <c r="O259" s="23"/>
      <c r="P259" s="23"/>
      <c r="Q259" s="23"/>
      <c r="R259" s="23"/>
      <c r="S259" s="23"/>
      <c r="T259" s="23"/>
      <c r="U259" s="23"/>
      <c r="V259" s="23"/>
      <c r="W259" s="23"/>
      <c r="X259" s="23"/>
      <c r="Y259" s="23"/>
      <c r="Z259" s="23"/>
      <c r="AA259" s="23"/>
      <c r="AB259" s="23"/>
    </row>
    <row r="260" spans="1:28" ht="32.25" customHeight="1">
      <c r="A260" s="23"/>
      <c r="B260" s="23"/>
      <c r="C260" s="23"/>
      <c r="D260" s="30"/>
      <c r="E260" s="23"/>
      <c r="F260" s="23"/>
      <c r="G260" s="23"/>
      <c r="H260" s="23"/>
      <c r="I260" s="31"/>
      <c r="J260" s="23"/>
      <c r="K260" s="23"/>
      <c r="L260" s="23"/>
      <c r="M260" s="23"/>
      <c r="N260" s="23"/>
      <c r="O260" s="23"/>
      <c r="P260" s="23"/>
      <c r="Q260" s="23"/>
      <c r="R260" s="23"/>
      <c r="S260" s="23"/>
      <c r="T260" s="23"/>
      <c r="U260" s="23"/>
      <c r="V260" s="23"/>
      <c r="W260" s="23"/>
      <c r="X260" s="23"/>
      <c r="Y260" s="23"/>
      <c r="Z260" s="23"/>
      <c r="AA260" s="23"/>
      <c r="AB260" s="23"/>
    </row>
    <row r="261" spans="1:28" ht="32.25" customHeight="1">
      <c r="A261" s="23"/>
      <c r="B261" s="23"/>
      <c r="C261" s="23"/>
      <c r="D261" s="30"/>
      <c r="E261" s="23"/>
      <c r="F261" s="23"/>
      <c r="G261" s="23"/>
      <c r="H261" s="23"/>
      <c r="I261" s="31"/>
      <c r="J261" s="23"/>
      <c r="K261" s="23"/>
      <c r="L261" s="23"/>
      <c r="M261" s="23"/>
      <c r="N261" s="23"/>
      <c r="O261" s="23"/>
      <c r="P261" s="23"/>
      <c r="Q261" s="23"/>
      <c r="R261" s="23"/>
      <c r="S261" s="23"/>
      <c r="T261" s="23"/>
      <c r="U261" s="23"/>
      <c r="V261" s="23"/>
      <c r="W261" s="23"/>
      <c r="X261" s="23"/>
      <c r="Y261" s="23"/>
      <c r="Z261" s="23"/>
      <c r="AA261" s="23"/>
      <c r="AB261" s="23"/>
    </row>
    <row r="262" spans="1:28" ht="32.25" customHeight="1">
      <c r="A262" s="23"/>
      <c r="B262" s="23"/>
      <c r="C262" s="23"/>
      <c r="D262" s="30"/>
      <c r="E262" s="23"/>
      <c r="F262" s="23"/>
      <c r="G262" s="23"/>
      <c r="H262" s="23"/>
      <c r="I262" s="31"/>
      <c r="J262" s="23"/>
      <c r="K262" s="23"/>
      <c r="L262" s="23"/>
      <c r="M262" s="23"/>
      <c r="N262" s="23"/>
      <c r="O262" s="23"/>
      <c r="P262" s="23"/>
      <c r="Q262" s="23"/>
      <c r="R262" s="23"/>
      <c r="S262" s="23"/>
      <c r="T262" s="23"/>
      <c r="U262" s="23"/>
      <c r="V262" s="23"/>
      <c r="W262" s="23"/>
      <c r="X262" s="23"/>
      <c r="Y262" s="23"/>
      <c r="Z262" s="23"/>
      <c r="AA262" s="23"/>
      <c r="AB262" s="23"/>
    </row>
    <row r="263" spans="1:28" ht="32.25" customHeight="1">
      <c r="A263" s="23"/>
      <c r="B263" s="23"/>
      <c r="C263" s="23"/>
      <c r="D263" s="30"/>
      <c r="E263" s="23"/>
      <c r="F263" s="23"/>
      <c r="G263" s="23"/>
      <c r="H263" s="23"/>
      <c r="I263" s="31"/>
      <c r="J263" s="23"/>
      <c r="K263" s="23"/>
      <c r="L263" s="23"/>
      <c r="M263" s="23"/>
      <c r="N263" s="23"/>
      <c r="O263" s="23"/>
      <c r="P263" s="23"/>
      <c r="Q263" s="23"/>
      <c r="R263" s="23"/>
      <c r="S263" s="23"/>
      <c r="T263" s="23"/>
      <c r="U263" s="23"/>
      <c r="V263" s="23"/>
      <c r="W263" s="23"/>
      <c r="X263" s="23"/>
      <c r="Y263" s="23"/>
      <c r="Z263" s="23"/>
      <c r="AA263" s="23"/>
      <c r="AB263" s="23"/>
    </row>
    <row r="264" spans="1:28" ht="32.25" customHeight="1">
      <c r="A264" s="23"/>
      <c r="B264" s="23"/>
      <c r="C264" s="23"/>
      <c r="D264" s="30"/>
      <c r="E264" s="23"/>
      <c r="F264" s="23"/>
      <c r="G264" s="23"/>
      <c r="H264" s="23"/>
      <c r="I264" s="31"/>
      <c r="J264" s="23"/>
      <c r="K264" s="23"/>
      <c r="L264" s="23"/>
      <c r="M264" s="23"/>
      <c r="N264" s="23"/>
      <c r="O264" s="23"/>
      <c r="P264" s="23"/>
      <c r="Q264" s="23"/>
      <c r="R264" s="23"/>
      <c r="S264" s="23"/>
      <c r="T264" s="23"/>
      <c r="U264" s="23"/>
      <c r="V264" s="23"/>
      <c r="W264" s="23"/>
      <c r="X264" s="23"/>
      <c r="Y264" s="23"/>
      <c r="Z264" s="23"/>
      <c r="AA264" s="23"/>
      <c r="AB264" s="23"/>
    </row>
    <row r="265" spans="1:28" ht="32.25" customHeight="1">
      <c r="A265" s="23"/>
      <c r="B265" s="23"/>
      <c r="C265" s="23"/>
      <c r="D265" s="30"/>
      <c r="E265" s="23"/>
      <c r="F265" s="23"/>
      <c r="G265" s="23"/>
      <c r="H265" s="23"/>
      <c r="I265" s="31"/>
      <c r="J265" s="23"/>
      <c r="K265" s="23"/>
      <c r="L265" s="23"/>
      <c r="M265" s="23"/>
      <c r="N265" s="23"/>
      <c r="O265" s="23"/>
      <c r="P265" s="23"/>
      <c r="Q265" s="23"/>
      <c r="R265" s="23"/>
      <c r="S265" s="23"/>
      <c r="T265" s="23"/>
      <c r="U265" s="23"/>
      <c r="V265" s="23"/>
      <c r="W265" s="23"/>
      <c r="X265" s="23"/>
      <c r="Y265" s="23"/>
      <c r="Z265" s="23"/>
      <c r="AA265" s="23"/>
      <c r="AB265" s="23"/>
    </row>
    <row r="266" spans="1:28" ht="32.25" customHeight="1">
      <c r="A266" s="23"/>
      <c r="B266" s="23"/>
      <c r="C266" s="23"/>
      <c r="D266" s="30"/>
      <c r="E266" s="23"/>
      <c r="F266" s="23"/>
      <c r="G266" s="23"/>
      <c r="H266" s="23"/>
      <c r="I266" s="31"/>
      <c r="J266" s="23"/>
      <c r="K266" s="23"/>
      <c r="L266" s="23"/>
      <c r="M266" s="23"/>
      <c r="N266" s="23"/>
      <c r="O266" s="23"/>
      <c r="P266" s="23"/>
      <c r="Q266" s="23"/>
      <c r="R266" s="23"/>
      <c r="S266" s="23"/>
      <c r="T266" s="23"/>
      <c r="U266" s="23"/>
      <c r="V266" s="23"/>
      <c r="W266" s="23"/>
      <c r="X266" s="23"/>
      <c r="Y266" s="23"/>
      <c r="Z266" s="23"/>
      <c r="AA266" s="23"/>
      <c r="AB266" s="23"/>
    </row>
    <row r="267" spans="1:28" ht="32.25" customHeight="1">
      <c r="A267" s="23"/>
      <c r="B267" s="23"/>
      <c r="C267" s="23"/>
      <c r="D267" s="30"/>
      <c r="E267" s="23"/>
      <c r="F267" s="23"/>
      <c r="G267" s="23"/>
      <c r="H267" s="23"/>
      <c r="I267" s="31"/>
      <c r="J267" s="23"/>
      <c r="K267" s="23"/>
      <c r="L267" s="23"/>
      <c r="M267" s="23"/>
      <c r="N267" s="23"/>
      <c r="O267" s="23"/>
      <c r="P267" s="23"/>
      <c r="Q267" s="23"/>
      <c r="R267" s="23"/>
      <c r="S267" s="23"/>
      <c r="T267" s="23"/>
      <c r="U267" s="23"/>
      <c r="V267" s="23"/>
      <c r="W267" s="23"/>
      <c r="X267" s="23"/>
      <c r="Y267" s="23"/>
      <c r="Z267" s="23"/>
      <c r="AA267" s="23"/>
      <c r="AB267" s="23"/>
    </row>
    <row r="268" spans="1:28" ht="32.25" customHeight="1">
      <c r="A268" s="23"/>
      <c r="B268" s="23"/>
      <c r="C268" s="23"/>
      <c r="D268" s="30"/>
      <c r="E268" s="23"/>
      <c r="F268" s="23"/>
      <c r="G268" s="23"/>
      <c r="H268" s="23"/>
      <c r="I268" s="31"/>
      <c r="J268" s="23"/>
      <c r="K268" s="23"/>
      <c r="L268" s="23"/>
      <c r="M268" s="23"/>
      <c r="N268" s="23"/>
      <c r="O268" s="23"/>
      <c r="P268" s="23"/>
      <c r="Q268" s="23"/>
      <c r="R268" s="23"/>
      <c r="S268" s="23"/>
      <c r="T268" s="23"/>
      <c r="U268" s="23"/>
      <c r="V268" s="23"/>
      <c r="W268" s="23"/>
      <c r="X268" s="23"/>
      <c r="Y268" s="23"/>
      <c r="Z268" s="23"/>
      <c r="AA268" s="23"/>
      <c r="AB268" s="23"/>
    </row>
    <row r="269" spans="1:28" ht="32.25" customHeight="1">
      <c r="A269" s="23"/>
      <c r="B269" s="23"/>
      <c r="C269" s="23"/>
      <c r="D269" s="30"/>
      <c r="E269" s="23"/>
      <c r="F269" s="23"/>
      <c r="G269" s="23"/>
      <c r="H269" s="23"/>
      <c r="I269" s="31"/>
      <c r="J269" s="23"/>
      <c r="K269" s="23"/>
      <c r="L269" s="23"/>
      <c r="M269" s="23"/>
      <c r="N269" s="23"/>
      <c r="O269" s="23"/>
      <c r="P269" s="23"/>
      <c r="Q269" s="23"/>
      <c r="R269" s="23"/>
      <c r="S269" s="23"/>
      <c r="T269" s="23"/>
      <c r="U269" s="23"/>
      <c r="V269" s="23"/>
      <c r="W269" s="23"/>
      <c r="X269" s="23"/>
      <c r="Y269" s="23"/>
      <c r="Z269" s="23"/>
      <c r="AA269" s="23"/>
      <c r="AB269" s="23"/>
    </row>
    <row r="270" spans="1:28" ht="32.25" customHeight="1">
      <c r="A270" s="23"/>
      <c r="B270" s="23"/>
      <c r="C270" s="23"/>
      <c r="D270" s="30"/>
      <c r="E270" s="23"/>
      <c r="F270" s="23"/>
      <c r="G270" s="23"/>
      <c r="H270" s="23"/>
      <c r="I270" s="31"/>
      <c r="J270" s="23"/>
      <c r="K270" s="23"/>
      <c r="L270" s="23"/>
      <c r="M270" s="23"/>
      <c r="N270" s="23"/>
      <c r="O270" s="23"/>
      <c r="P270" s="23"/>
      <c r="Q270" s="23"/>
      <c r="R270" s="23"/>
      <c r="S270" s="23"/>
      <c r="T270" s="23"/>
      <c r="U270" s="23"/>
      <c r="V270" s="23"/>
      <c r="W270" s="23"/>
      <c r="X270" s="23"/>
      <c r="Y270" s="23"/>
      <c r="Z270" s="23"/>
      <c r="AA270" s="23"/>
      <c r="AB270" s="23"/>
    </row>
    <row r="271" spans="1:28" ht="32.25" customHeight="1">
      <c r="A271" s="23"/>
      <c r="B271" s="23"/>
      <c r="C271" s="23"/>
      <c r="D271" s="30"/>
      <c r="E271" s="23"/>
      <c r="F271" s="23"/>
      <c r="G271" s="23"/>
      <c r="H271" s="23"/>
      <c r="I271" s="31"/>
      <c r="J271" s="23"/>
      <c r="K271" s="23"/>
      <c r="L271" s="23"/>
      <c r="M271" s="23"/>
      <c r="N271" s="23"/>
      <c r="O271" s="23"/>
      <c r="P271" s="23"/>
      <c r="Q271" s="23"/>
      <c r="R271" s="23"/>
      <c r="S271" s="23"/>
      <c r="T271" s="23"/>
      <c r="U271" s="23"/>
      <c r="V271" s="23"/>
      <c r="W271" s="23"/>
      <c r="X271" s="23"/>
      <c r="Y271" s="23"/>
      <c r="Z271" s="23"/>
      <c r="AA271" s="23"/>
      <c r="AB271" s="23"/>
    </row>
    <row r="272" spans="1:28" ht="32.25" customHeight="1">
      <c r="A272" s="23"/>
      <c r="B272" s="23"/>
      <c r="C272" s="23"/>
      <c r="D272" s="30"/>
      <c r="E272" s="23"/>
      <c r="F272" s="23"/>
      <c r="G272" s="23"/>
      <c r="H272" s="23"/>
      <c r="I272" s="31"/>
      <c r="J272" s="23"/>
      <c r="K272" s="23"/>
      <c r="L272" s="23"/>
      <c r="M272" s="23"/>
      <c r="N272" s="23"/>
      <c r="O272" s="23"/>
      <c r="P272" s="23"/>
      <c r="Q272" s="23"/>
      <c r="R272" s="23"/>
      <c r="S272" s="23"/>
      <c r="T272" s="23"/>
      <c r="U272" s="23"/>
      <c r="V272" s="23"/>
      <c r="W272" s="23"/>
      <c r="X272" s="23"/>
      <c r="Y272" s="23"/>
      <c r="Z272" s="23"/>
      <c r="AA272" s="23"/>
      <c r="AB272" s="23"/>
    </row>
    <row r="273" spans="1:28" ht="32.25" customHeight="1">
      <c r="A273" s="23"/>
      <c r="B273" s="23"/>
      <c r="C273" s="23"/>
      <c r="D273" s="30"/>
      <c r="E273" s="23"/>
      <c r="F273" s="23"/>
      <c r="G273" s="23"/>
      <c r="H273" s="23"/>
      <c r="I273" s="31"/>
      <c r="J273" s="23"/>
      <c r="K273" s="23"/>
      <c r="L273" s="23"/>
      <c r="M273" s="23"/>
      <c r="N273" s="23"/>
      <c r="O273" s="23"/>
      <c r="P273" s="23"/>
      <c r="Q273" s="23"/>
      <c r="R273" s="23"/>
      <c r="S273" s="23"/>
      <c r="T273" s="23"/>
      <c r="U273" s="23"/>
      <c r="V273" s="23"/>
      <c r="W273" s="23"/>
      <c r="X273" s="23"/>
      <c r="Y273" s="23"/>
      <c r="Z273" s="23"/>
      <c r="AA273" s="23"/>
      <c r="AB273" s="23"/>
    </row>
    <row r="274" spans="1:28" ht="32.25" customHeight="1">
      <c r="A274" s="23"/>
      <c r="B274" s="23"/>
      <c r="C274" s="23"/>
      <c r="D274" s="30"/>
      <c r="E274" s="23"/>
      <c r="F274" s="23"/>
      <c r="G274" s="23"/>
      <c r="H274" s="23"/>
      <c r="I274" s="31"/>
      <c r="J274" s="23"/>
      <c r="K274" s="23"/>
      <c r="L274" s="23"/>
      <c r="M274" s="23"/>
      <c r="N274" s="23"/>
      <c r="O274" s="23"/>
      <c r="P274" s="23"/>
      <c r="Q274" s="23"/>
      <c r="R274" s="23"/>
      <c r="S274" s="23"/>
      <c r="T274" s="23"/>
      <c r="U274" s="23"/>
      <c r="V274" s="23"/>
      <c r="W274" s="23"/>
      <c r="X274" s="23"/>
      <c r="Y274" s="23"/>
      <c r="Z274" s="23"/>
      <c r="AA274" s="23"/>
      <c r="AB274" s="23"/>
    </row>
    <row r="275" spans="1:28" ht="32.25" customHeight="1">
      <c r="A275" s="23"/>
      <c r="B275" s="23"/>
      <c r="C275" s="23"/>
      <c r="D275" s="30"/>
      <c r="E275" s="23"/>
      <c r="F275" s="23"/>
      <c r="G275" s="23"/>
      <c r="H275" s="23"/>
      <c r="I275" s="31"/>
      <c r="J275" s="23"/>
      <c r="K275" s="23"/>
      <c r="L275" s="23"/>
      <c r="M275" s="23"/>
      <c r="N275" s="23"/>
      <c r="O275" s="23"/>
      <c r="P275" s="23"/>
      <c r="Q275" s="23"/>
      <c r="R275" s="23"/>
      <c r="S275" s="23"/>
      <c r="T275" s="23"/>
      <c r="U275" s="23"/>
      <c r="V275" s="23"/>
      <c r="W275" s="23"/>
      <c r="X275" s="23"/>
      <c r="Y275" s="23"/>
      <c r="Z275" s="23"/>
      <c r="AA275" s="23"/>
      <c r="AB275" s="23"/>
    </row>
    <row r="276" spans="1:28" ht="32.25" customHeight="1">
      <c r="A276" s="23"/>
      <c r="B276" s="23"/>
      <c r="C276" s="23"/>
      <c r="D276" s="30"/>
      <c r="E276" s="23"/>
      <c r="F276" s="23"/>
      <c r="G276" s="23"/>
      <c r="H276" s="23"/>
      <c r="I276" s="31"/>
      <c r="J276" s="23"/>
      <c r="K276" s="23"/>
      <c r="L276" s="23"/>
      <c r="M276" s="23"/>
      <c r="N276" s="23"/>
      <c r="O276" s="23"/>
      <c r="P276" s="23"/>
      <c r="Q276" s="23"/>
      <c r="R276" s="23"/>
      <c r="S276" s="23"/>
      <c r="T276" s="23"/>
      <c r="U276" s="23"/>
      <c r="V276" s="23"/>
      <c r="W276" s="23"/>
      <c r="X276" s="23"/>
      <c r="Y276" s="23"/>
      <c r="Z276" s="23"/>
      <c r="AA276" s="23"/>
      <c r="AB276" s="23"/>
    </row>
    <row r="277" spans="1:28" ht="32.25" customHeight="1">
      <c r="A277" s="23"/>
      <c r="B277" s="23"/>
      <c r="C277" s="23"/>
      <c r="D277" s="30"/>
      <c r="E277" s="23"/>
      <c r="F277" s="23"/>
      <c r="G277" s="23"/>
      <c r="H277" s="23"/>
      <c r="I277" s="31"/>
      <c r="J277" s="23"/>
      <c r="K277" s="23"/>
      <c r="L277" s="23"/>
      <c r="M277" s="23"/>
      <c r="N277" s="23"/>
      <c r="O277" s="23"/>
      <c r="P277" s="23"/>
      <c r="Q277" s="23"/>
      <c r="R277" s="23"/>
      <c r="S277" s="23"/>
      <c r="T277" s="23"/>
      <c r="U277" s="23"/>
      <c r="V277" s="23"/>
      <c r="W277" s="23"/>
      <c r="X277" s="23"/>
      <c r="Y277" s="23"/>
      <c r="Z277" s="23"/>
      <c r="AA277" s="23"/>
      <c r="AB277" s="23"/>
    </row>
    <row r="278" spans="1:28" ht="32.25" customHeight="1">
      <c r="A278" s="23"/>
      <c r="B278" s="23"/>
      <c r="C278" s="23"/>
      <c r="D278" s="30"/>
      <c r="E278" s="23"/>
      <c r="F278" s="23"/>
      <c r="G278" s="23"/>
      <c r="H278" s="23"/>
      <c r="I278" s="31"/>
      <c r="J278" s="23"/>
      <c r="K278" s="23"/>
      <c r="L278" s="23"/>
      <c r="M278" s="23"/>
      <c r="N278" s="23"/>
      <c r="O278" s="23"/>
      <c r="P278" s="23"/>
      <c r="Q278" s="23"/>
      <c r="R278" s="23"/>
      <c r="S278" s="23"/>
      <c r="T278" s="23"/>
      <c r="U278" s="23"/>
      <c r="V278" s="23"/>
      <c r="W278" s="23"/>
      <c r="X278" s="23"/>
      <c r="Y278" s="23"/>
      <c r="Z278" s="23"/>
      <c r="AA278" s="23"/>
      <c r="AB278" s="23"/>
    </row>
    <row r="279" spans="1:28" ht="32.25" customHeight="1">
      <c r="A279" s="23"/>
      <c r="B279" s="23"/>
      <c r="C279" s="23"/>
      <c r="D279" s="30"/>
      <c r="E279" s="23"/>
      <c r="F279" s="23"/>
      <c r="G279" s="23"/>
      <c r="H279" s="23"/>
      <c r="I279" s="31"/>
      <c r="J279" s="23"/>
      <c r="K279" s="23"/>
      <c r="L279" s="23"/>
      <c r="M279" s="23"/>
      <c r="N279" s="23"/>
      <c r="O279" s="23"/>
      <c r="P279" s="23"/>
      <c r="Q279" s="23"/>
      <c r="R279" s="23"/>
      <c r="S279" s="23"/>
      <c r="T279" s="23"/>
      <c r="U279" s="23"/>
      <c r="V279" s="23"/>
      <c r="W279" s="23"/>
      <c r="X279" s="23"/>
      <c r="Y279" s="23"/>
      <c r="Z279" s="23"/>
      <c r="AA279" s="23"/>
      <c r="AB279" s="23"/>
    </row>
    <row r="280" spans="1:28" ht="32.25" customHeight="1">
      <c r="A280" s="23"/>
      <c r="B280" s="23"/>
      <c r="C280" s="23"/>
      <c r="D280" s="30"/>
      <c r="E280" s="23"/>
      <c r="F280" s="23"/>
      <c r="G280" s="23"/>
      <c r="H280" s="23"/>
      <c r="I280" s="31"/>
      <c r="J280" s="23"/>
      <c r="K280" s="23"/>
      <c r="L280" s="23"/>
      <c r="M280" s="23"/>
      <c r="N280" s="23"/>
      <c r="O280" s="23"/>
      <c r="P280" s="23"/>
      <c r="Q280" s="23"/>
      <c r="R280" s="23"/>
      <c r="S280" s="23"/>
      <c r="T280" s="23"/>
      <c r="U280" s="23"/>
      <c r="V280" s="23"/>
      <c r="W280" s="23"/>
      <c r="X280" s="23"/>
      <c r="Y280" s="23"/>
      <c r="Z280" s="23"/>
      <c r="AA280" s="23"/>
      <c r="AB280" s="23"/>
    </row>
    <row r="281" spans="1:28" ht="32.25" customHeight="1">
      <c r="A281" s="23"/>
      <c r="B281" s="23"/>
      <c r="C281" s="23"/>
      <c r="D281" s="30"/>
      <c r="E281" s="23"/>
      <c r="F281" s="23"/>
      <c r="G281" s="23"/>
      <c r="H281" s="23"/>
      <c r="I281" s="31"/>
      <c r="J281" s="23"/>
      <c r="K281" s="23"/>
      <c r="L281" s="23"/>
      <c r="M281" s="23"/>
      <c r="N281" s="23"/>
      <c r="O281" s="23"/>
      <c r="P281" s="23"/>
      <c r="Q281" s="23"/>
      <c r="R281" s="23"/>
      <c r="S281" s="23"/>
      <c r="T281" s="23"/>
      <c r="U281" s="23"/>
      <c r="V281" s="23"/>
      <c r="W281" s="23"/>
      <c r="X281" s="23"/>
      <c r="Y281" s="23"/>
      <c r="Z281" s="23"/>
      <c r="AA281" s="23"/>
      <c r="AB281" s="23"/>
    </row>
    <row r="282" spans="1:28" ht="32.25" customHeight="1">
      <c r="A282" s="23"/>
      <c r="B282" s="23"/>
      <c r="C282" s="23"/>
      <c r="D282" s="30"/>
      <c r="E282" s="23"/>
      <c r="F282" s="23"/>
      <c r="G282" s="23"/>
      <c r="H282" s="23"/>
      <c r="I282" s="31"/>
      <c r="J282" s="23"/>
      <c r="K282" s="23"/>
      <c r="L282" s="23"/>
      <c r="M282" s="23"/>
      <c r="N282" s="23"/>
      <c r="O282" s="23"/>
      <c r="P282" s="23"/>
      <c r="Q282" s="23"/>
      <c r="R282" s="23"/>
      <c r="S282" s="23"/>
      <c r="T282" s="23"/>
      <c r="U282" s="23"/>
      <c r="V282" s="23"/>
      <c r="W282" s="23"/>
      <c r="X282" s="23"/>
      <c r="Y282" s="23"/>
      <c r="Z282" s="23"/>
      <c r="AA282" s="23"/>
      <c r="AB282" s="23"/>
    </row>
    <row r="283" spans="1:28" ht="32.25" customHeight="1">
      <c r="A283" s="23"/>
      <c r="B283" s="23"/>
      <c r="C283" s="23"/>
      <c r="D283" s="30"/>
      <c r="E283" s="23"/>
      <c r="F283" s="23"/>
      <c r="G283" s="23"/>
      <c r="H283" s="23"/>
      <c r="I283" s="31"/>
      <c r="J283" s="23"/>
      <c r="K283" s="23"/>
      <c r="L283" s="23"/>
      <c r="M283" s="23"/>
      <c r="N283" s="23"/>
      <c r="O283" s="23"/>
      <c r="P283" s="23"/>
      <c r="Q283" s="23"/>
      <c r="R283" s="23"/>
      <c r="S283" s="23"/>
      <c r="T283" s="23"/>
      <c r="U283" s="23"/>
      <c r="V283" s="23"/>
      <c r="W283" s="23"/>
      <c r="X283" s="23"/>
      <c r="Y283" s="23"/>
      <c r="Z283" s="23"/>
      <c r="AA283" s="23"/>
      <c r="AB283" s="23"/>
    </row>
    <row r="284" spans="1:28" ht="32.25" customHeight="1">
      <c r="A284" s="23"/>
      <c r="B284" s="23"/>
      <c r="C284" s="23"/>
      <c r="D284" s="30"/>
      <c r="E284" s="23"/>
      <c r="F284" s="23"/>
      <c r="G284" s="23"/>
      <c r="H284" s="23"/>
      <c r="I284" s="31"/>
      <c r="J284" s="23"/>
      <c r="K284" s="23"/>
      <c r="L284" s="23"/>
      <c r="M284" s="23"/>
      <c r="N284" s="23"/>
      <c r="O284" s="23"/>
      <c r="P284" s="23"/>
      <c r="Q284" s="23"/>
      <c r="R284" s="23"/>
      <c r="S284" s="23"/>
      <c r="T284" s="23"/>
      <c r="U284" s="23"/>
      <c r="V284" s="23"/>
      <c r="W284" s="23"/>
      <c r="X284" s="23"/>
      <c r="Y284" s="23"/>
      <c r="Z284" s="23"/>
      <c r="AA284" s="23"/>
      <c r="AB284" s="23"/>
    </row>
    <row r="285" spans="1:28" ht="32.25" customHeight="1">
      <c r="A285" s="23"/>
      <c r="B285" s="23"/>
      <c r="C285" s="23"/>
      <c r="D285" s="30"/>
      <c r="E285" s="23"/>
      <c r="F285" s="23"/>
      <c r="G285" s="23"/>
      <c r="H285" s="23"/>
      <c r="I285" s="31"/>
      <c r="J285" s="23"/>
      <c r="K285" s="23"/>
      <c r="L285" s="23"/>
      <c r="M285" s="23"/>
      <c r="N285" s="23"/>
      <c r="O285" s="23"/>
      <c r="P285" s="23"/>
      <c r="Q285" s="23"/>
      <c r="R285" s="23"/>
      <c r="S285" s="23"/>
      <c r="T285" s="23"/>
      <c r="U285" s="23"/>
      <c r="V285" s="23"/>
      <c r="W285" s="23"/>
      <c r="X285" s="23"/>
      <c r="Y285" s="23"/>
      <c r="Z285" s="23"/>
      <c r="AA285" s="23"/>
      <c r="AB285" s="23"/>
    </row>
    <row r="286" spans="1:28" ht="32.25" customHeight="1">
      <c r="A286" s="23"/>
      <c r="B286" s="23"/>
      <c r="C286" s="23"/>
      <c r="D286" s="30"/>
      <c r="E286" s="23"/>
      <c r="F286" s="23"/>
      <c r="G286" s="23"/>
      <c r="H286" s="23"/>
      <c r="I286" s="31"/>
      <c r="J286" s="23"/>
      <c r="K286" s="23"/>
      <c r="L286" s="23"/>
      <c r="M286" s="23"/>
      <c r="N286" s="23"/>
      <c r="O286" s="23"/>
      <c r="P286" s="23"/>
      <c r="Q286" s="23"/>
      <c r="R286" s="23"/>
      <c r="S286" s="23"/>
      <c r="T286" s="23"/>
      <c r="U286" s="23"/>
      <c r="V286" s="23"/>
      <c r="W286" s="23"/>
      <c r="X286" s="23"/>
      <c r="Y286" s="23"/>
      <c r="Z286" s="23"/>
      <c r="AA286" s="23"/>
      <c r="AB286" s="23"/>
    </row>
    <row r="287" spans="1:28" ht="32.25" customHeight="1">
      <c r="A287" s="23"/>
      <c r="B287" s="23"/>
      <c r="C287" s="23"/>
      <c r="D287" s="30"/>
      <c r="E287" s="23"/>
      <c r="F287" s="23"/>
      <c r="G287" s="23"/>
      <c r="H287" s="23"/>
      <c r="I287" s="31"/>
      <c r="J287" s="23"/>
      <c r="K287" s="23"/>
      <c r="L287" s="23"/>
      <c r="M287" s="23"/>
      <c r="N287" s="23"/>
      <c r="O287" s="23"/>
      <c r="P287" s="23"/>
      <c r="Q287" s="23"/>
      <c r="R287" s="23"/>
      <c r="S287" s="23"/>
      <c r="T287" s="23"/>
      <c r="U287" s="23"/>
      <c r="V287" s="23"/>
      <c r="W287" s="23"/>
      <c r="X287" s="23"/>
      <c r="Y287" s="23"/>
      <c r="Z287" s="23"/>
      <c r="AA287" s="23"/>
      <c r="AB287" s="23"/>
    </row>
    <row r="288" spans="1:28" ht="32.25" customHeight="1">
      <c r="A288" s="23"/>
      <c r="B288" s="23"/>
      <c r="C288" s="23"/>
      <c r="D288" s="30"/>
      <c r="E288" s="23"/>
      <c r="F288" s="23"/>
      <c r="G288" s="23"/>
      <c r="H288" s="23"/>
      <c r="I288" s="31"/>
      <c r="J288" s="23"/>
      <c r="K288" s="23"/>
      <c r="L288" s="23"/>
      <c r="M288" s="23"/>
      <c r="N288" s="23"/>
      <c r="O288" s="23"/>
      <c r="P288" s="23"/>
      <c r="Q288" s="23"/>
      <c r="R288" s="23"/>
      <c r="S288" s="23"/>
      <c r="T288" s="23"/>
      <c r="U288" s="23"/>
      <c r="V288" s="23"/>
      <c r="W288" s="23"/>
      <c r="X288" s="23"/>
      <c r="Y288" s="23"/>
      <c r="Z288" s="23"/>
      <c r="AA288" s="23"/>
      <c r="AB288" s="23"/>
    </row>
    <row r="289" spans="1:28" ht="32.25" customHeight="1">
      <c r="A289" s="23"/>
      <c r="B289" s="23"/>
      <c r="C289" s="23"/>
      <c r="D289" s="30"/>
      <c r="E289" s="23"/>
      <c r="F289" s="23"/>
      <c r="G289" s="23"/>
      <c r="H289" s="23"/>
      <c r="I289" s="31"/>
      <c r="J289" s="23"/>
      <c r="K289" s="23"/>
      <c r="L289" s="23"/>
      <c r="M289" s="23"/>
      <c r="N289" s="23"/>
      <c r="O289" s="23"/>
      <c r="P289" s="23"/>
      <c r="Q289" s="23"/>
      <c r="R289" s="23"/>
      <c r="S289" s="23"/>
      <c r="T289" s="23"/>
      <c r="U289" s="23"/>
      <c r="V289" s="23"/>
      <c r="W289" s="23"/>
      <c r="X289" s="23"/>
      <c r="Y289" s="23"/>
      <c r="Z289" s="23"/>
      <c r="AA289" s="23"/>
      <c r="AB289" s="23"/>
    </row>
    <row r="290" spans="1:28" ht="32.25" customHeight="1">
      <c r="A290" s="23"/>
      <c r="B290" s="23"/>
      <c r="C290" s="23"/>
      <c r="D290" s="30"/>
      <c r="E290" s="23"/>
      <c r="F290" s="23"/>
      <c r="G290" s="23"/>
      <c r="H290" s="23"/>
      <c r="I290" s="31"/>
      <c r="J290" s="23"/>
      <c r="K290" s="23"/>
      <c r="L290" s="23"/>
      <c r="M290" s="23"/>
      <c r="N290" s="23"/>
      <c r="O290" s="23"/>
      <c r="P290" s="23"/>
      <c r="Q290" s="23"/>
      <c r="R290" s="23"/>
      <c r="S290" s="23"/>
      <c r="T290" s="23"/>
      <c r="U290" s="23"/>
      <c r="V290" s="23"/>
      <c r="W290" s="23"/>
      <c r="X290" s="23"/>
      <c r="Y290" s="23"/>
      <c r="Z290" s="23"/>
      <c r="AA290" s="23"/>
      <c r="AB290" s="23"/>
    </row>
    <row r="291" spans="1:28" ht="32.25" customHeight="1">
      <c r="A291" s="23"/>
      <c r="B291" s="23"/>
      <c r="C291" s="23"/>
      <c r="D291" s="30"/>
      <c r="E291" s="23"/>
      <c r="F291" s="23"/>
      <c r="G291" s="23"/>
      <c r="H291" s="23"/>
      <c r="I291" s="31"/>
      <c r="J291" s="23"/>
      <c r="K291" s="23"/>
      <c r="L291" s="23"/>
      <c r="M291" s="23"/>
      <c r="N291" s="23"/>
      <c r="O291" s="23"/>
      <c r="P291" s="23"/>
      <c r="Q291" s="23"/>
      <c r="R291" s="23"/>
      <c r="S291" s="23"/>
      <c r="T291" s="23"/>
      <c r="U291" s="23"/>
      <c r="V291" s="23"/>
      <c r="W291" s="23"/>
      <c r="X291" s="23"/>
      <c r="Y291" s="23"/>
      <c r="Z291" s="23"/>
      <c r="AA291" s="23"/>
      <c r="AB291" s="23"/>
    </row>
    <row r="292" spans="1:28" ht="32.25" customHeight="1">
      <c r="A292" s="23"/>
      <c r="B292" s="23"/>
      <c r="C292" s="23"/>
      <c r="D292" s="30"/>
      <c r="E292" s="23"/>
      <c r="F292" s="23"/>
      <c r="G292" s="23"/>
      <c r="H292" s="23"/>
      <c r="I292" s="31"/>
      <c r="J292" s="23"/>
      <c r="K292" s="23"/>
      <c r="L292" s="23"/>
      <c r="M292" s="23"/>
      <c r="N292" s="23"/>
      <c r="O292" s="23"/>
      <c r="P292" s="23"/>
      <c r="Q292" s="23"/>
      <c r="R292" s="23"/>
      <c r="S292" s="23"/>
      <c r="T292" s="23"/>
      <c r="U292" s="23"/>
      <c r="V292" s="23"/>
      <c r="W292" s="23"/>
      <c r="X292" s="23"/>
      <c r="Y292" s="23"/>
      <c r="Z292" s="23"/>
      <c r="AA292" s="23"/>
      <c r="AB292" s="23"/>
    </row>
    <row r="293" spans="1:28" ht="32.25" customHeight="1">
      <c r="A293" s="23"/>
      <c r="B293" s="23"/>
      <c r="C293" s="23"/>
      <c r="D293" s="30"/>
      <c r="E293" s="23"/>
      <c r="F293" s="23"/>
      <c r="G293" s="23"/>
      <c r="H293" s="23"/>
      <c r="I293" s="31"/>
      <c r="J293" s="23"/>
      <c r="K293" s="23"/>
      <c r="L293" s="23"/>
      <c r="M293" s="23"/>
      <c r="N293" s="23"/>
      <c r="O293" s="23"/>
      <c r="P293" s="23"/>
      <c r="Q293" s="23"/>
      <c r="R293" s="23"/>
      <c r="S293" s="23"/>
      <c r="T293" s="23"/>
      <c r="U293" s="23"/>
      <c r="V293" s="23"/>
      <c r="W293" s="23"/>
      <c r="X293" s="23"/>
      <c r="Y293" s="23"/>
      <c r="Z293" s="23"/>
      <c r="AA293" s="23"/>
      <c r="AB293" s="23"/>
    </row>
    <row r="294" spans="1:28" ht="32.25" customHeight="1">
      <c r="A294" s="23"/>
      <c r="B294" s="23"/>
      <c r="C294" s="23"/>
      <c r="D294" s="30"/>
      <c r="E294" s="23"/>
      <c r="F294" s="23"/>
      <c r="G294" s="23"/>
      <c r="H294" s="23"/>
      <c r="I294" s="31"/>
      <c r="J294" s="23"/>
      <c r="K294" s="23"/>
      <c r="L294" s="23"/>
      <c r="M294" s="23"/>
      <c r="N294" s="23"/>
      <c r="O294" s="23"/>
      <c r="P294" s="23"/>
      <c r="Q294" s="23"/>
      <c r="R294" s="23"/>
      <c r="S294" s="23"/>
      <c r="T294" s="23"/>
      <c r="U294" s="23"/>
      <c r="V294" s="23"/>
      <c r="W294" s="23"/>
      <c r="X294" s="23"/>
      <c r="Y294" s="23"/>
      <c r="Z294" s="23"/>
      <c r="AA294" s="23"/>
      <c r="AB294" s="23"/>
    </row>
    <row r="295" spans="1:28" ht="32.25" customHeight="1">
      <c r="A295" s="23"/>
      <c r="B295" s="23"/>
      <c r="C295" s="23"/>
      <c r="D295" s="30"/>
      <c r="E295" s="23"/>
      <c r="F295" s="23"/>
      <c r="G295" s="23"/>
      <c r="H295" s="23"/>
      <c r="I295" s="31"/>
      <c r="J295" s="23"/>
      <c r="K295" s="23"/>
      <c r="L295" s="23"/>
      <c r="M295" s="23"/>
      <c r="N295" s="23"/>
      <c r="O295" s="23"/>
      <c r="P295" s="23"/>
      <c r="Q295" s="23"/>
      <c r="R295" s="23"/>
      <c r="S295" s="23"/>
      <c r="T295" s="23"/>
      <c r="U295" s="23"/>
      <c r="V295" s="23"/>
      <c r="W295" s="23"/>
      <c r="X295" s="23"/>
      <c r="Y295" s="23"/>
      <c r="Z295" s="23"/>
      <c r="AA295" s="23"/>
      <c r="AB295" s="23"/>
    </row>
    <row r="296" spans="1:28" ht="32.25" customHeight="1">
      <c r="A296" s="23"/>
      <c r="B296" s="23"/>
      <c r="C296" s="23"/>
      <c r="D296" s="30"/>
      <c r="E296" s="23"/>
      <c r="F296" s="23"/>
      <c r="G296" s="23"/>
      <c r="H296" s="23"/>
      <c r="I296" s="31"/>
      <c r="J296" s="23"/>
      <c r="K296" s="23"/>
      <c r="L296" s="23"/>
      <c r="M296" s="23"/>
      <c r="N296" s="23"/>
      <c r="O296" s="23"/>
      <c r="P296" s="23"/>
      <c r="Q296" s="23"/>
      <c r="R296" s="23"/>
      <c r="S296" s="23"/>
      <c r="T296" s="23"/>
      <c r="U296" s="23"/>
      <c r="V296" s="23"/>
      <c r="W296" s="23"/>
      <c r="X296" s="23"/>
      <c r="Y296" s="23"/>
      <c r="Z296" s="23"/>
      <c r="AA296" s="23"/>
      <c r="AB296" s="23"/>
    </row>
    <row r="297" spans="1:28" ht="32.25" customHeight="1">
      <c r="A297" s="23"/>
      <c r="B297" s="23"/>
      <c r="C297" s="23"/>
      <c r="D297" s="30"/>
      <c r="E297" s="23"/>
      <c r="F297" s="23"/>
      <c r="G297" s="23"/>
      <c r="H297" s="23"/>
      <c r="I297" s="31"/>
      <c r="J297" s="23"/>
      <c r="K297" s="23"/>
      <c r="L297" s="23"/>
      <c r="M297" s="23"/>
      <c r="N297" s="23"/>
      <c r="O297" s="23"/>
      <c r="P297" s="23"/>
      <c r="Q297" s="23"/>
      <c r="R297" s="23"/>
      <c r="S297" s="23"/>
      <c r="T297" s="23"/>
      <c r="U297" s="23"/>
      <c r="V297" s="23"/>
      <c r="W297" s="23"/>
      <c r="X297" s="23"/>
      <c r="Y297" s="23"/>
      <c r="Z297" s="23"/>
      <c r="AA297" s="23"/>
      <c r="AB297" s="23"/>
    </row>
    <row r="298" spans="1:28" ht="32.25" customHeight="1">
      <c r="A298" s="23"/>
      <c r="B298" s="23"/>
      <c r="C298" s="23"/>
      <c r="D298" s="30"/>
      <c r="E298" s="23"/>
      <c r="F298" s="23"/>
      <c r="G298" s="23"/>
      <c r="H298" s="23"/>
      <c r="I298" s="31"/>
      <c r="J298" s="23"/>
      <c r="K298" s="23"/>
      <c r="L298" s="23"/>
      <c r="M298" s="23"/>
      <c r="N298" s="23"/>
      <c r="O298" s="23"/>
      <c r="P298" s="23"/>
      <c r="Q298" s="23"/>
      <c r="R298" s="23"/>
      <c r="S298" s="23"/>
      <c r="T298" s="23"/>
      <c r="U298" s="23"/>
      <c r="V298" s="23"/>
      <c r="W298" s="23"/>
      <c r="X298" s="23"/>
      <c r="Y298" s="23"/>
      <c r="Z298" s="23"/>
      <c r="AA298" s="23"/>
      <c r="AB298" s="23"/>
    </row>
    <row r="299" spans="1:28" ht="32.25" customHeight="1">
      <c r="A299" s="23"/>
      <c r="B299" s="23"/>
      <c r="C299" s="23"/>
      <c r="D299" s="30"/>
      <c r="E299" s="23"/>
      <c r="F299" s="23"/>
      <c r="G299" s="23"/>
      <c r="H299" s="23"/>
      <c r="I299" s="31"/>
      <c r="J299" s="23"/>
      <c r="K299" s="23"/>
      <c r="L299" s="23"/>
      <c r="M299" s="23"/>
      <c r="N299" s="23"/>
      <c r="O299" s="23"/>
      <c r="P299" s="23"/>
      <c r="Q299" s="23"/>
      <c r="R299" s="23"/>
      <c r="S299" s="23"/>
      <c r="T299" s="23"/>
      <c r="U299" s="23"/>
      <c r="V299" s="23"/>
      <c r="W299" s="23"/>
      <c r="X299" s="23"/>
      <c r="Y299" s="23"/>
      <c r="Z299" s="23"/>
      <c r="AA299" s="23"/>
      <c r="AB299" s="23"/>
    </row>
    <row r="300" spans="1:28" ht="32.25" customHeight="1">
      <c r="A300" s="23"/>
      <c r="B300" s="23"/>
      <c r="C300" s="23"/>
      <c r="D300" s="30"/>
      <c r="E300" s="23"/>
      <c r="F300" s="23"/>
      <c r="G300" s="23"/>
      <c r="H300" s="23"/>
      <c r="I300" s="31"/>
      <c r="J300" s="23"/>
      <c r="K300" s="23"/>
      <c r="L300" s="23"/>
      <c r="M300" s="23"/>
      <c r="N300" s="23"/>
      <c r="O300" s="23"/>
      <c r="P300" s="23"/>
      <c r="Q300" s="23"/>
      <c r="R300" s="23"/>
      <c r="S300" s="23"/>
      <c r="T300" s="23"/>
      <c r="U300" s="23"/>
      <c r="V300" s="23"/>
      <c r="W300" s="23"/>
      <c r="X300" s="23"/>
      <c r="Y300" s="23"/>
      <c r="Z300" s="23"/>
      <c r="AA300" s="23"/>
      <c r="AB300" s="23"/>
    </row>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sheetData>
  <mergeCells count="4">
    <mergeCell ref="A1:I4"/>
    <mergeCell ref="A5:D5"/>
    <mergeCell ref="E5:H5"/>
    <mergeCell ref="A90:H90"/>
  </mergeCells>
  <dataValidations xWindow="481" yWindow="722" count="5">
    <dataValidation type="list" allowBlank="1" showErrorMessage="1" sqref="A7:B89" xr:uid="{929D3C70-060D-4A68-A36F-2802220EB419}">
      <formula1>#REF!</formula1>
    </dataValidation>
    <dataValidation type="list" allowBlank="1" showInputMessage="1" showErrorMessage="1" errorTitle="Entrada no válida" error="Por favor seleccione un elemento de la lista" promptTitle="Seleccione un elemento de la lista" prompt=" Únicamente seleccione NO, cuando NO disponga de información. En este caso complete el formulario así: - Numérico ó caracter con CERO (0). - Lista, seleccione SIN INFORMACIÓN. - FECHA, con 1900/01/01." sqref="J7:J89" xr:uid="{1A2BC95D-ADB0-490E-B03B-017590A1DE07}">
      <formula1>$A$350898:$A$350900</formula1>
    </dataValidation>
    <dataValidation type="list" allowBlank="1" showErrorMessage="1" sqref="E7:F89" xr:uid="{062C57A9-92B6-4D8C-8BA3-D76F95EACFDF}">
      <formula1>#REF!</formula1>
    </dataValidation>
    <dataValidation type="list" allowBlank="1" showInputMessage="1" showErrorMessage="1" errorTitle="Entrada no válida" error="Por favor seleccione un elemento de la lista" promptTitle="Seleccione un elemento de la lista" prompt=" Seleccione de la lista MÁXIMO tres (3) atributos por cada TIPO de indicador seleccionado en la columna anterior." sqref="N7:N9 N12 N20:N25 N27 N29 N31:N32 N36 N49:N50 N52 N59:N60 N62:N63 N66" xr:uid="{77488CA3-ECD4-4044-9F02-47D90516A865}">
      <formula1>$C$350995:$C$351004</formula1>
    </dataValidation>
    <dataValidation type="list" allowBlank="1" showInputMessage="1" showErrorMessage="1" errorTitle="Entrada no válida" error="Por favor seleccione un elemento de la lista" promptTitle="Seleccione un elemento de la lista" prompt=" Seleccione de la lista MÁXIMO tres (3) atributos por cada TIPO de indicador seleccionado en la columna anterior." sqref="N33:N35 N37:N39 N67:N76 N79:N85" xr:uid="{A95A7E04-FD80-4634-949B-98846ACE4AEF}">
      <formula1>$C$351109:$C$351118</formula1>
    </dataValidation>
  </dataValidations>
  <hyperlinks>
    <hyperlink ref="U11" r:id="rId1" xr:uid="{8CACAF0E-EBC7-4EEE-B227-0D01B61C2884}"/>
    <hyperlink ref="U13" r:id="rId2" display="Para el segundo semestre de 2022, el proceso Atención al Ciudadano aplicó 78 encuestas postrámite, de las cuales 75 obtuvieron califacación satisfactoria por parte de los usuarios._x000a_https://drive.google.com/drive/folders/1xNiheI_Ruw1eb5Mdv50BYz_0n7Mo1JHj" xr:uid="{20271755-4B4E-412E-9F6F-24BC62C316D2}"/>
    <hyperlink ref="U14" r:id="rId3" display="Para el segundo semestre de 2022, el proceso Atención al Ciudadano aplicó 147 encuestas de satisfacción, de las cuales 140 obtuvieron califacación satisfactoria por parte de los usuarios._x000a_https://drive.google.com/drive/folders/1xNiheI_Ruw1eb5Mdv50BYz_0n7M" xr:uid="{D9DF188C-6A32-426D-8304-24A453D6343D}"/>
    <hyperlink ref="U15" r:id="rId4" xr:uid="{36EC056C-3C2C-442A-8B7B-94AC3AE461AB}"/>
    <hyperlink ref="U16" r:id="rId5" display="El indicador se encuentra dentro del rango satisfsactorio, por tanto no requiere de acciión de mejora._x000a_https://drive.google.com/drive/u/0/folders/12pHyh91WbcMTfZL6K1-bEZ_APy07GoPc " xr:uid="{BCE46821-0F42-4C37-8D58-E79BE08BCF9A}"/>
    <hyperlink ref="U17" r:id="rId6" display="El indicador se encuentra dentro del rango satisfsactorio, por tanto no requiere de acciión de mejora._x000a_https://drive.google.com/drive/u/0/folders/15gkJIrSM77Gw2l4NdXHsoJJXOqwkYhhZ " xr:uid="{D48463D8-E6B2-4BBA-9414-1E1AA25C31C7}"/>
    <hyperlink ref="U18" r:id="rId7" display="Dentro del consolidado  se tienen el registro de las novedades de nomina, las cuales han sido  tramitadas en su totaliad. La evidencia se encuentra en el link https://drive.google.com/drive/u/0/folders/1TK_D7_Ux5t_dEHv-B1f2_xZCzUa1Ckhk " xr:uid="{9A978337-EDC2-49E1-95D2-4C2BE83D8FFF}"/>
    <hyperlink ref="U19" r:id="rId8" display="Se registra la evidencia del total de los tramites ingresados al igual  que la gestión realizada por losabogados sustanciadores a los cuales se les dio respuesta de estas solicitudes. Evidencia https://drive.google.com/drive/u/0/folders/1Jil-FDMiE_HuBBapi" xr:uid="{5C8492D2-299F-4D67-B7BF-C14E4A9EF18D}"/>
    <hyperlink ref="U20" r:id="rId9" display="En el registro se evidencia le total de los tramites ingresados al igual que el total de los tramites a lo cuales se les dio respuesta. NOTA: Dentro de una solicitud el abogado  sustanciador puede dar respuesta a dos tramies por lo que se tiene un numero " xr:uid="{D0F89221-5374-401C-8897-FFAF55171D30}"/>
    <hyperlink ref="U21" r:id="rId10" display="Se ejecutaron las nominas de pensionados de acuerdo con  el croograma erstablecido,  realizando una nomina mensual dentro de los primeros cinco dias del mes.  Las evidencias se encuentran en https://drive.google.com/drive/u/0/folders/1GmoCr8sWCT3wAt-kALM0" xr:uid="{130119CC-939C-437F-B557-21E07C7102B6}"/>
    <hyperlink ref="U25" r:id="rId11" xr:uid="{C3D17471-FBFC-4A5B-8EE5-64051A5D030F}"/>
    <hyperlink ref="U26" r:id="rId12" xr:uid="{F70E863B-854D-4C02-AC98-001F74B6B080}"/>
    <hyperlink ref="U33" r:id="rId13" xr:uid="{3E249C0B-FC4C-47E7-AFA1-022CE280FB0D}"/>
    <hyperlink ref="U34" r:id="rId14" display="Durante el II S -2022, no se requirio desarrollar procesos de inducción específicas, teniendo en cuenta que el personal que fue vinculado a la planta de personal tuvo relación laboral con anticipacion en la Entidad, bajo la modalidad de prestación de serv" xr:uid="{0218AF8B-4B72-437D-866C-D5561EDBF370}"/>
    <hyperlink ref="U35" r:id="rId15" xr:uid="{14D6783F-CCEA-4AD9-B395-246811D562E9}"/>
    <hyperlink ref="U36" r:id="rId16" xr:uid="{F1508AD1-21E1-4F71-B3E9-0A3777BF9D75}"/>
    <hyperlink ref="U37" r:id="rId17" display="Durante el II S -2022, se realizó la ivestigación de un (1) accidente de trabajo reportado por el funcionario Luis Miguel Moscote, ubicado en la Oficina Asesora Juridica._x000a_Evidencia: Fila 42- Investigación Accidente de Trabajo- Luis Miguel Moscote    _x000a_http" xr:uid="{81C067FB-FFDA-4823-9A1C-3F5A32133841}"/>
    <hyperlink ref="U38" r:id="rId18" display="Durante el II S -2022, se ejecutaron 14 capacitaciones de las 14 programadas en el Plan de Capacitación del Sistema de Gestión de la Seguridad y Salud en el Trabajo, publicado en la página intranet de la entidad.T._x000a_Evidencias: Fila 43- Informe grado de av" xr:uid="{173D0200-39D0-4FEC-B64D-28A237863D1F}"/>
    <hyperlink ref="U39" r:id="rId19" display="Durante el II S -2022,  se ejecutaron 2 acciones correctivas en el formato de Seguimiento y control a las recomendaciones investigación de incidentes y accidentes de trabajo según lineamientos del formato Codigo:  APGTHGTHFO07; debido a que se presentaron" xr:uid="{89E0FED7-09C9-45DB-902B-AE45CDBB2AC6}"/>
    <hyperlink ref="U40" r:id="rId20" xr:uid="{E346A2AA-61BF-45C6-8C4B-B3E93D082EF3}"/>
    <hyperlink ref="U41" r:id="rId21" xr:uid="{D720C9B9-F7EA-42B9-8E40-82B09DBD2A89}"/>
    <hyperlink ref="U42" r:id="rId22" display="Durante el II S -2022, fueron ejecutadas las 11 acciones planeadas para la implementación de la política de gestión del conocimiento._x000a_Evidencia: Fila 48- Circulares  capacitaciones Politica SINAPSIS II S- 2022_x000a_https://drive.google.com/drive/folders/1o6jvR" xr:uid="{12AFB999-D3BA-4B1C-A908-27E6ACB40325}"/>
    <hyperlink ref="U43" r:id="rId23" xr:uid="{EE1D3788-4710-4B67-80C7-F55DC70BF845}"/>
    <hyperlink ref="U44" r:id="rId24" xr:uid="{A25D8EC0-F112-44DF-8105-82B908FCBF96}"/>
    <hyperlink ref="U53" r:id="rId25" xr:uid="{3ED1EEEF-F0DA-4366-9103-A685C730F89E}"/>
    <hyperlink ref="U60" r:id="rId26" xr:uid="{E8A8F769-97C0-491D-856C-7EB1334343CC}"/>
    <hyperlink ref="U61" r:id="rId27" xr:uid="{BA87CD8F-C1AE-42BA-8FD0-F0EEAEC5012A}"/>
    <hyperlink ref="U66" r:id="rId28" xr:uid="{526FA303-4F81-43DB-86E5-AAE05DF59CC9}"/>
    <hyperlink ref="U68" r:id="rId29" display="Durante el II trimestre de 2022 se recibieron 537 solicitudes de prestamos de documentos y se prestaron 537._x000a_Durante el III trimestre de 2022 se recibieron 355 solicitudes de prestamos y se prestaron 355 documentoos._x000a_En el I semestre de 2022 se recibieron" xr:uid="{63595FDF-EDA7-4A61-A6BB-72A0CCC0E45B}"/>
    <hyperlink ref="U69" r:id="rId30" xr:uid="{BC293E91-8223-48F4-B1B2-C7D59F6F427E}"/>
    <hyperlink ref="U71" r:id="rId31" xr:uid="{CB059E1A-6768-4A99-82D7-6A5CE1F80BF6}"/>
    <hyperlink ref="U72" r:id="rId32" xr:uid="{080A1135-3F55-48BA-ACF7-357B86A6F4FF}"/>
    <hyperlink ref="U75" r:id="rId33" xr:uid="{0434BA65-C9E0-4434-A8FF-3CD95D12CD37}"/>
    <hyperlink ref="U77" r:id="rId34" display="De acuerdo a la matriz de Capacitaciones de los Sistemas de información de la OPS, establecida por el proceso de Gestion de TICs en apoyo de Talento Humano, se han realizado 6 de 10 capacitaciones programadas para el 2022 las cuales fueron evaluadas._x000a_evid" xr:uid="{1EED63CD-085A-4B71-BE20-60DD80B97A68}"/>
    <hyperlink ref="U86" r:id="rId35" xr:uid="{3FFEA506-A1A2-43D4-AE71-6B547E72BAE9}"/>
    <hyperlink ref="U87" r:id="rId36" display="Durante el segundo semestre de 2022 se enviaron 16 evaluaciones de auditores internos a los proceso audittados en la vigencia 2022 obteniendo los siguientes resultados:_x000a_11 evaluaciones con calificacion excelente _x000a_5 evaluaciones con calificación buena_x000a_Evid" xr:uid="{87AB1B23-E830-4F8D-A143-3FC07A196405}"/>
    <hyperlink ref="U88" r:id="rId37" xr:uid="{6A5D1FB6-8E33-475B-9547-A728E2687876}"/>
    <hyperlink ref="U89" r:id="rId38" xr:uid="{FCA20950-EF23-423B-A247-DF11D4390BC7}"/>
    <hyperlink ref="V32" r:id="rId39" xr:uid="{737895AB-E018-4DBD-91F5-EB350B692FE6}"/>
    <hyperlink ref="V33" r:id="rId40" xr:uid="{9E07AEE7-A67C-4A9B-8054-7801B4158C40}"/>
    <hyperlink ref="V34" r:id="rId41" xr:uid="{0B43E2A9-3105-4FD5-907B-27FC188C14A9}"/>
    <hyperlink ref="V35" r:id="rId42" xr:uid="{AC4C7249-161D-4A4A-A487-5991A4B7864B}"/>
    <hyperlink ref="V36" r:id="rId43" xr:uid="{50775106-4070-46AE-A387-CDD4F8B50EBF}"/>
    <hyperlink ref="V38" r:id="rId44" display="Durante el I S -2022, se ejecutaron 4 capacitaciones de las 4 programadas en el Plan de Capacitación del Sistema de Gestión de la Seguridad y Salud en el Trabajo, publicado en la página intranet de la entidad.T._x000a_Evidencias: Fila 43- Informe grado de avanc" xr:uid="{37F37851-C1D2-47F9-9968-A109E87445ED}"/>
    <hyperlink ref="V40" r:id="rId45" xr:uid="{54B576D5-E4F2-4729-92AC-677D2872E97F}"/>
    <hyperlink ref="V42" r:id="rId46" display="Durante el I S -2022, fueron ejecutadas las 30 acciones planeadas para la implementación de la política de gestión del conocimiento._x000a_Evidencia: Fila 48- Circulares  capacitaciones Politica SINAPSIS I S- 2022_x000a_https://drive.google.com/drive/u/0/folders/1Weo" xr:uid="{CF70F958-6E5A-42B7-924B-DA1D96478DD9}"/>
    <hyperlink ref="V43" r:id="rId47" xr:uid="{E5A9FB06-64B5-4150-A306-A602AF604D2D}"/>
    <hyperlink ref="V44" r:id="rId48" xr:uid="{F4FF6265-15D1-43B5-B774-EC7A0B6F9009}"/>
    <hyperlink ref="V62" r:id="rId49" display="Duarente el primer semestre de 2022 se programaron 74 audiencias judiciales, de las cuales todas fueron debidamente atendidas y asistidas como corresponde Evidencia https://drive.google.com/drive/u/1/folders/1EQQlLhkqeTfG59SZ9_24a5bfddGWv92o" xr:uid="{9042B149-E3C1-4057-AD7E-66D5A28C957B}"/>
    <hyperlink ref="V64" r:id="rId50" location="gid=768619975" xr:uid="{CFFD285A-0BF5-40DA-9967-6DFC1CE70785}"/>
    <hyperlink ref="V65" r:id="rId51" display="A pesar del porcentaje obtenido, se determina que en aquellos procesos en donde la decisiòn no fue favorable, se ejercio una adecuada defensa de los intereses de la entidad que permiten determinar, que no todos los procesos pueden en el fallo ser favorabl" xr:uid="{D73E8C72-4909-4839-875D-BA4D3D1652DE}"/>
    <hyperlink ref="V78" r:id="rId52" location="gid=170409845" xr:uid="{1C8B45FA-BE00-48E2-B84D-8AD5B865F477}"/>
    <hyperlink ref="V86" r:id="rId53" xr:uid="{A5E785F9-505B-4661-A72C-62B7F756019B}"/>
    <hyperlink ref="V87" r:id="rId54" display="Durante el primer semestre de 2022, no se realizaron encuestas satisfactorias de Evaluación del Sistema de Control Interno ya que se encuentran en ejecucuón 3 auditorias internas a procesos las cuales son: _x000a_Inicio Auditoria Proceso Gestión Documental copm" xr:uid="{07EBE885-A067-4E1D-A921-5B92DEE17C21}"/>
    <hyperlink ref="V88" r:id="rId55" xr:uid="{43DF9BFA-D634-4DEC-87CB-916F2C9809F1}"/>
    <hyperlink ref="V89" r:id="rId56" display="De acuerdo al Plan Anual de Aditorias basado en riesgos vigenmcia 2022, se programaron 9 auditorias para iniciar su plan de trabajo para los meses de mayo y junio y ser ejecutadas en el mes de julio, por lo anterior se dio inicio a 3 auditorias de la sigu" xr:uid="{F76D293B-D2A2-44B4-A873-59AFF4EE1E2A}"/>
    <hyperlink ref="V32" r:id="rId57" display="Durante el I S -2022, GTH no recibierón fomulación de Proyectos de Aprendizaje en Equipo &quot;PAE&quot; mediante el Plan Institucional de Capacitación. Se realizó el proceso de convocatoria en el IS- 2022 según la metodologia definida, fue declarada desierta. _x000a_EVI" xr:uid="{CBFF68E4-C1BD-4453-BD87-92F1198BD40B}"/>
  </hyperlinks>
  <pageMargins left="0.7" right="0.7" top="0.75" bottom="0.75" header="0" footer="0"/>
  <pageSetup paperSize="9" orientation="portrait" r:id="rId58"/>
  <drawing r:id="rId5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000"/>
  <sheetViews>
    <sheetView topLeftCell="A3" workbookViewId="0">
      <selection activeCell="F39" sqref="F39"/>
    </sheetView>
  </sheetViews>
  <sheetFormatPr baseColWidth="10" defaultColWidth="14.42578125" defaultRowHeight="15" customHeight="1"/>
  <cols>
    <col min="1" max="4" width="26.7109375" customWidth="1"/>
    <col min="5" max="24" width="11.42578125" customWidth="1"/>
  </cols>
  <sheetData>
    <row r="1" spans="1:24" ht="18" customHeight="1">
      <c r="A1" s="221"/>
      <c r="B1" s="204"/>
      <c r="C1" s="204"/>
      <c r="D1" s="205"/>
      <c r="E1" s="23"/>
      <c r="F1" s="23"/>
      <c r="G1" s="23"/>
      <c r="H1" s="23"/>
      <c r="I1" s="23"/>
      <c r="J1" s="23"/>
      <c r="K1" s="23"/>
      <c r="L1" s="23"/>
      <c r="M1" s="23"/>
      <c r="N1" s="23"/>
      <c r="O1" s="23"/>
      <c r="P1" s="23"/>
      <c r="Q1" s="23"/>
      <c r="R1" s="23"/>
      <c r="S1" s="23"/>
      <c r="T1" s="23"/>
      <c r="U1" s="23"/>
      <c r="V1" s="23"/>
      <c r="W1" s="23"/>
      <c r="X1" s="23"/>
    </row>
    <row r="2" spans="1:24" ht="18" customHeight="1">
      <c r="A2" s="222"/>
      <c r="B2" s="217"/>
      <c r="C2" s="217"/>
      <c r="D2" s="223"/>
      <c r="E2" s="23"/>
      <c r="F2" s="23"/>
      <c r="G2" s="23"/>
      <c r="H2" s="23"/>
      <c r="I2" s="23"/>
      <c r="J2" s="23"/>
      <c r="K2" s="23"/>
      <c r="L2" s="23"/>
      <c r="M2" s="23"/>
      <c r="N2" s="23"/>
      <c r="O2" s="23"/>
      <c r="P2" s="23"/>
      <c r="Q2" s="23"/>
      <c r="R2" s="23"/>
      <c r="S2" s="23"/>
      <c r="T2" s="23"/>
      <c r="U2" s="23"/>
      <c r="V2" s="23"/>
      <c r="W2" s="23"/>
      <c r="X2" s="23"/>
    </row>
    <row r="3" spans="1:24" ht="18" customHeight="1">
      <c r="A3" s="222"/>
      <c r="B3" s="217"/>
      <c r="C3" s="217"/>
      <c r="D3" s="223"/>
      <c r="E3" s="23"/>
      <c r="F3" s="23"/>
      <c r="G3" s="23"/>
      <c r="H3" s="23"/>
      <c r="I3" s="23"/>
      <c r="J3" s="23"/>
      <c r="K3" s="23"/>
      <c r="L3" s="23"/>
      <c r="M3" s="23"/>
      <c r="N3" s="23"/>
      <c r="O3" s="23"/>
      <c r="P3" s="23"/>
      <c r="Q3" s="23"/>
      <c r="R3" s="23"/>
      <c r="S3" s="23"/>
      <c r="T3" s="23"/>
      <c r="U3" s="23"/>
      <c r="V3" s="23"/>
      <c r="W3" s="23"/>
      <c r="X3" s="23"/>
    </row>
    <row r="4" spans="1:24" ht="18" customHeight="1">
      <c r="A4" s="222"/>
      <c r="B4" s="217"/>
      <c r="C4" s="217"/>
      <c r="D4" s="223"/>
      <c r="E4" s="23"/>
      <c r="F4" s="23"/>
      <c r="G4" s="23"/>
      <c r="H4" s="23"/>
      <c r="I4" s="23"/>
      <c r="J4" s="23"/>
      <c r="K4" s="23"/>
      <c r="L4" s="23"/>
      <c r="M4" s="23"/>
      <c r="N4" s="23"/>
      <c r="O4" s="23"/>
      <c r="P4" s="23"/>
      <c r="Q4" s="23"/>
      <c r="R4" s="23"/>
      <c r="S4" s="23"/>
      <c r="T4" s="23"/>
      <c r="U4" s="23"/>
      <c r="V4" s="23"/>
      <c r="W4" s="23"/>
      <c r="X4" s="23"/>
    </row>
    <row r="5" spans="1:24" ht="18" customHeight="1">
      <c r="A5" s="206"/>
      <c r="B5" s="207"/>
      <c r="C5" s="207"/>
      <c r="D5" s="208"/>
      <c r="E5" s="23"/>
      <c r="F5" s="23"/>
      <c r="G5" s="23"/>
      <c r="H5" s="23"/>
      <c r="I5" s="23"/>
      <c r="J5" s="23"/>
      <c r="K5" s="23"/>
      <c r="L5" s="23"/>
      <c r="M5" s="23"/>
      <c r="N5" s="23"/>
      <c r="O5" s="23"/>
      <c r="P5" s="23"/>
      <c r="Q5" s="23"/>
      <c r="R5" s="23"/>
      <c r="S5" s="23"/>
      <c r="T5" s="23"/>
      <c r="U5" s="23"/>
      <c r="V5" s="23"/>
      <c r="W5" s="23"/>
      <c r="X5" s="23"/>
    </row>
    <row r="6" spans="1:24">
      <c r="A6" s="32"/>
      <c r="B6" s="137" t="s">
        <v>484</v>
      </c>
      <c r="C6" s="137" t="s">
        <v>485</v>
      </c>
      <c r="D6" s="138" t="s">
        <v>541</v>
      </c>
      <c r="E6" s="23"/>
      <c r="F6" s="23"/>
      <c r="G6" s="23"/>
      <c r="H6" s="23"/>
      <c r="I6" s="23"/>
      <c r="J6" s="23"/>
      <c r="K6" s="23"/>
      <c r="L6" s="23"/>
      <c r="M6" s="23"/>
      <c r="N6" s="23"/>
      <c r="O6" s="23"/>
      <c r="P6" s="23"/>
      <c r="Q6" s="23"/>
      <c r="R6" s="23"/>
      <c r="S6" s="23"/>
      <c r="T6" s="23"/>
      <c r="U6" s="23"/>
      <c r="V6" s="23"/>
      <c r="W6" s="23"/>
      <c r="X6" s="23"/>
    </row>
    <row r="7" spans="1:24">
      <c r="A7" s="33" t="s">
        <v>23</v>
      </c>
      <c r="B7" s="34">
        <v>0.84</v>
      </c>
      <c r="C7" s="34">
        <v>0.81</v>
      </c>
      <c r="D7" s="35">
        <v>0.85</v>
      </c>
      <c r="E7" s="23"/>
      <c r="F7" s="23"/>
      <c r="G7" s="23"/>
      <c r="H7" s="23"/>
      <c r="I7" s="23"/>
      <c r="J7" s="23"/>
      <c r="K7" s="23"/>
      <c r="L7" s="23"/>
      <c r="M7" s="23"/>
      <c r="N7" s="23"/>
      <c r="O7" s="23"/>
      <c r="P7" s="23"/>
      <c r="Q7" s="23"/>
      <c r="R7" s="23"/>
      <c r="S7" s="23"/>
      <c r="T7" s="23"/>
      <c r="U7" s="23"/>
      <c r="V7" s="23"/>
      <c r="W7" s="23"/>
      <c r="X7" s="23"/>
    </row>
    <row r="8" spans="1:24">
      <c r="A8" s="33" t="s">
        <v>22</v>
      </c>
      <c r="B8" s="34">
        <v>0.12</v>
      </c>
      <c r="C8" s="34">
        <v>0.15</v>
      </c>
      <c r="D8" s="35">
        <v>0.13</v>
      </c>
      <c r="E8" s="23"/>
      <c r="F8" s="23"/>
      <c r="G8" s="23"/>
      <c r="H8" s="23"/>
      <c r="I8" s="23"/>
      <c r="J8" s="23"/>
      <c r="K8" s="23"/>
      <c r="L8" s="23"/>
      <c r="M8" s="23"/>
      <c r="N8" s="23"/>
      <c r="O8" s="23"/>
      <c r="P8" s="23"/>
      <c r="Q8" s="23"/>
      <c r="R8" s="23"/>
      <c r="S8" s="23"/>
      <c r="T8" s="23"/>
      <c r="U8" s="23"/>
      <c r="V8" s="23"/>
      <c r="W8" s="23"/>
      <c r="X8" s="23"/>
    </row>
    <row r="9" spans="1:24">
      <c r="A9" s="33" t="s">
        <v>277</v>
      </c>
      <c r="B9" s="34">
        <v>0.04</v>
      </c>
      <c r="C9" s="34">
        <v>0.04</v>
      </c>
      <c r="D9" s="35">
        <v>0.02</v>
      </c>
      <c r="E9" s="23"/>
      <c r="F9" s="23"/>
      <c r="G9" s="23"/>
      <c r="H9" s="23"/>
      <c r="I9" s="23"/>
      <c r="J9" s="23"/>
      <c r="K9" s="23"/>
      <c r="L9" s="23"/>
      <c r="M9" s="23"/>
      <c r="N9" s="23"/>
      <c r="O9" s="23"/>
      <c r="P9" s="23"/>
      <c r="Q9" s="23"/>
      <c r="R9" s="23"/>
      <c r="S9" s="23"/>
      <c r="T9" s="23"/>
      <c r="U9" s="23"/>
      <c r="V9" s="23"/>
      <c r="W9" s="23"/>
      <c r="X9" s="23"/>
    </row>
    <row r="10" spans="1:24">
      <c r="A10" s="20"/>
      <c r="B10" s="23"/>
      <c r="C10" s="23"/>
      <c r="D10" s="21"/>
      <c r="E10" s="23"/>
      <c r="F10" s="23"/>
      <c r="G10" s="23"/>
      <c r="H10" s="23"/>
      <c r="I10" s="23"/>
      <c r="J10" s="23"/>
      <c r="K10" s="23"/>
      <c r="L10" s="23"/>
      <c r="M10" s="23"/>
      <c r="N10" s="23"/>
      <c r="O10" s="23"/>
      <c r="P10" s="23"/>
      <c r="Q10" s="23"/>
      <c r="R10" s="23"/>
      <c r="S10" s="23"/>
      <c r="T10" s="23"/>
      <c r="U10" s="23"/>
      <c r="V10" s="23"/>
      <c r="W10" s="23"/>
      <c r="X10" s="23"/>
    </row>
    <row r="11" spans="1:24">
      <c r="A11" s="20"/>
      <c r="B11" s="23"/>
      <c r="C11" s="23"/>
      <c r="D11" s="21"/>
      <c r="E11" s="23"/>
      <c r="F11" s="23"/>
      <c r="G11" s="23"/>
      <c r="H11" s="23"/>
      <c r="I11" s="23"/>
      <c r="J11" s="23"/>
      <c r="K11" s="23"/>
      <c r="L11" s="23"/>
      <c r="M11" s="23"/>
      <c r="N11" s="23"/>
      <c r="O11" s="23"/>
      <c r="P11" s="23"/>
      <c r="Q11" s="23"/>
      <c r="R11" s="23"/>
      <c r="S11" s="23"/>
      <c r="T11" s="23"/>
      <c r="U11" s="23"/>
      <c r="V11" s="23"/>
      <c r="W11" s="23"/>
      <c r="X11" s="23"/>
    </row>
    <row r="12" spans="1:24">
      <c r="A12" s="20"/>
      <c r="B12" s="23"/>
      <c r="C12" s="23"/>
      <c r="D12" s="21"/>
      <c r="E12" s="23"/>
      <c r="F12" s="23"/>
      <c r="G12" s="23"/>
      <c r="H12" s="23"/>
      <c r="I12" s="23"/>
      <c r="J12" s="23"/>
      <c r="K12" s="23"/>
      <c r="L12" s="23"/>
      <c r="M12" s="23"/>
      <c r="N12" s="23"/>
      <c r="O12" s="23"/>
      <c r="P12" s="23"/>
      <c r="Q12" s="23"/>
      <c r="R12" s="23"/>
      <c r="S12" s="23"/>
      <c r="T12" s="23"/>
      <c r="U12" s="23"/>
      <c r="V12" s="23"/>
      <c r="W12" s="23"/>
      <c r="X12" s="23"/>
    </row>
    <row r="13" spans="1:24">
      <c r="A13" s="20"/>
      <c r="B13" s="23"/>
      <c r="C13" s="23"/>
      <c r="D13" s="21"/>
      <c r="E13" s="23"/>
      <c r="F13" s="23"/>
      <c r="G13" s="23"/>
      <c r="H13" s="23"/>
      <c r="I13" s="23"/>
      <c r="J13" s="23"/>
      <c r="K13" s="23"/>
      <c r="L13" s="23"/>
      <c r="M13" s="23"/>
      <c r="N13" s="23"/>
      <c r="O13" s="23"/>
      <c r="P13" s="23"/>
      <c r="Q13" s="23"/>
      <c r="R13" s="23"/>
      <c r="S13" s="23"/>
      <c r="T13" s="23"/>
      <c r="U13" s="23"/>
      <c r="V13" s="23"/>
      <c r="W13" s="23"/>
      <c r="X13" s="23"/>
    </row>
    <row r="14" spans="1:24">
      <c r="A14" s="20"/>
      <c r="B14" s="23"/>
      <c r="C14" s="23"/>
      <c r="D14" s="21"/>
      <c r="E14" s="23"/>
      <c r="F14" s="23"/>
      <c r="G14" s="23"/>
      <c r="H14" s="23"/>
      <c r="I14" s="23"/>
      <c r="J14" s="23"/>
      <c r="K14" s="23"/>
      <c r="L14" s="23"/>
      <c r="M14" s="23"/>
      <c r="N14" s="23"/>
      <c r="O14" s="23"/>
      <c r="P14" s="23"/>
      <c r="Q14" s="23"/>
      <c r="R14" s="23"/>
      <c r="S14" s="23"/>
      <c r="T14" s="23"/>
      <c r="U14" s="23"/>
      <c r="V14" s="23"/>
      <c r="W14" s="23"/>
      <c r="X14" s="23"/>
    </row>
    <row r="15" spans="1:24">
      <c r="A15" s="20"/>
      <c r="B15" s="23"/>
      <c r="C15" s="23"/>
      <c r="D15" s="21"/>
      <c r="E15" s="23"/>
      <c r="F15" s="23"/>
      <c r="G15" s="23"/>
      <c r="H15" s="23"/>
      <c r="I15" s="23"/>
      <c r="J15" s="23"/>
      <c r="K15" s="23"/>
      <c r="L15" s="23"/>
      <c r="M15" s="23"/>
      <c r="N15" s="23"/>
      <c r="O15" s="23"/>
      <c r="P15" s="23"/>
      <c r="Q15" s="23"/>
      <c r="R15" s="23"/>
      <c r="S15" s="23"/>
      <c r="T15" s="23"/>
      <c r="U15" s="23"/>
      <c r="V15" s="23"/>
      <c r="W15" s="23"/>
      <c r="X15" s="23"/>
    </row>
    <row r="16" spans="1:24">
      <c r="A16" s="20"/>
      <c r="B16" s="23"/>
      <c r="C16" s="23"/>
      <c r="D16" s="21"/>
      <c r="E16" s="23"/>
      <c r="F16" s="23"/>
      <c r="G16" s="23"/>
      <c r="H16" s="23"/>
      <c r="I16" s="23"/>
      <c r="J16" s="23"/>
      <c r="K16" s="23"/>
      <c r="L16" s="23"/>
      <c r="M16" s="23"/>
      <c r="N16" s="23"/>
      <c r="O16" s="23"/>
      <c r="P16" s="23"/>
      <c r="Q16" s="23"/>
      <c r="R16" s="23"/>
      <c r="S16" s="23"/>
      <c r="T16" s="23"/>
      <c r="U16" s="23"/>
      <c r="V16" s="23"/>
      <c r="W16" s="23"/>
      <c r="X16" s="23"/>
    </row>
    <row r="17" spans="1:24">
      <c r="A17" s="20"/>
      <c r="B17" s="23"/>
      <c r="C17" s="23"/>
      <c r="D17" s="21"/>
      <c r="E17" s="23"/>
      <c r="F17" s="23"/>
      <c r="G17" s="23"/>
      <c r="H17" s="23"/>
      <c r="I17" s="23"/>
      <c r="J17" s="23"/>
      <c r="K17" s="23"/>
      <c r="L17" s="23"/>
      <c r="M17" s="23"/>
      <c r="N17" s="23"/>
      <c r="O17" s="23"/>
      <c r="P17" s="23"/>
      <c r="Q17" s="23"/>
      <c r="R17" s="23"/>
      <c r="S17" s="23"/>
      <c r="T17" s="23"/>
      <c r="U17" s="23"/>
      <c r="V17" s="23"/>
      <c r="W17" s="23"/>
      <c r="X17" s="23"/>
    </row>
    <row r="18" spans="1:24">
      <c r="A18" s="20"/>
      <c r="B18" s="23"/>
      <c r="C18" s="23"/>
      <c r="D18" s="21"/>
      <c r="E18" s="23"/>
      <c r="F18" s="23"/>
      <c r="G18" s="23"/>
      <c r="H18" s="23"/>
      <c r="I18" s="23"/>
      <c r="J18" s="23"/>
      <c r="K18" s="23"/>
      <c r="L18" s="23"/>
      <c r="M18" s="23"/>
      <c r="N18" s="23"/>
      <c r="O18" s="23"/>
      <c r="P18" s="23"/>
      <c r="Q18" s="23"/>
      <c r="R18" s="23"/>
      <c r="S18" s="23"/>
      <c r="T18" s="23"/>
      <c r="U18" s="23"/>
      <c r="V18" s="23"/>
      <c r="W18" s="23"/>
      <c r="X18" s="23"/>
    </row>
    <row r="19" spans="1:24">
      <c r="A19" s="20"/>
      <c r="B19" s="23"/>
      <c r="C19" s="23"/>
      <c r="D19" s="21"/>
      <c r="E19" s="23"/>
      <c r="F19" s="23"/>
      <c r="G19" s="23"/>
      <c r="H19" s="23"/>
      <c r="I19" s="23"/>
      <c r="J19" s="23"/>
      <c r="K19" s="23"/>
      <c r="L19" s="23"/>
      <c r="M19" s="23"/>
      <c r="N19" s="23"/>
      <c r="O19" s="23"/>
      <c r="P19" s="23"/>
      <c r="Q19" s="23"/>
      <c r="R19" s="23"/>
      <c r="S19" s="23"/>
      <c r="T19" s="23"/>
      <c r="U19" s="23"/>
      <c r="V19" s="23"/>
      <c r="W19" s="23"/>
      <c r="X19" s="23"/>
    </row>
    <row r="20" spans="1:24">
      <c r="A20" s="20"/>
      <c r="B20" s="23"/>
      <c r="C20" s="23"/>
      <c r="D20" s="21"/>
      <c r="E20" s="23"/>
      <c r="F20" s="23"/>
      <c r="G20" s="23"/>
      <c r="H20" s="23"/>
      <c r="I20" s="23"/>
      <c r="J20" s="23"/>
      <c r="K20" s="23"/>
      <c r="L20" s="23"/>
      <c r="M20" s="23"/>
      <c r="N20" s="23"/>
      <c r="O20" s="23"/>
      <c r="P20" s="23"/>
      <c r="Q20" s="23"/>
      <c r="R20" s="23"/>
      <c r="S20" s="23"/>
      <c r="T20" s="23"/>
      <c r="U20" s="23"/>
      <c r="V20" s="23"/>
      <c r="W20" s="23"/>
      <c r="X20" s="23"/>
    </row>
    <row r="21" spans="1:24" ht="15.75" customHeight="1">
      <c r="A21" s="20"/>
      <c r="B21" s="23"/>
      <c r="C21" s="23"/>
      <c r="D21" s="21"/>
      <c r="E21" s="23"/>
      <c r="F21" s="23"/>
      <c r="G21" s="23"/>
      <c r="H21" s="23"/>
      <c r="I21" s="23"/>
      <c r="J21" s="23"/>
      <c r="K21" s="23"/>
      <c r="L21" s="23"/>
      <c r="M21" s="23"/>
      <c r="N21" s="23"/>
      <c r="O21" s="23"/>
      <c r="P21" s="23"/>
      <c r="Q21" s="23"/>
      <c r="R21" s="23"/>
      <c r="S21" s="23"/>
      <c r="T21" s="23"/>
      <c r="U21" s="23"/>
      <c r="V21" s="23"/>
      <c r="W21" s="23"/>
      <c r="X21" s="23"/>
    </row>
    <row r="22" spans="1:24" ht="15.75" customHeight="1">
      <c r="A22" s="20"/>
      <c r="B22" s="23"/>
      <c r="C22" s="23"/>
      <c r="D22" s="21"/>
      <c r="E22" s="23"/>
      <c r="F22" s="23"/>
      <c r="G22" s="23"/>
      <c r="H22" s="23"/>
      <c r="I22" s="23"/>
      <c r="J22" s="23"/>
      <c r="K22" s="23"/>
      <c r="L22" s="23"/>
      <c r="M22" s="23"/>
      <c r="N22" s="23"/>
      <c r="O22" s="23"/>
      <c r="P22" s="23"/>
      <c r="Q22" s="23"/>
      <c r="R22" s="23"/>
      <c r="S22" s="23"/>
      <c r="T22" s="23"/>
      <c r="U22" s="23"/>
      <c r="V22" s="23"/>
      <c r="W22" s="23"/>
      <c r="X22" s="23"/>
    </row>
    <row r="23" spans="1:24" ht="15.75" customHeight="1">
      <c r="A23" s="20"/>
      <c r="B23" s="23"/>
      <c r="C23" s="23"/>
      <c r="D23" s="21"/>
      <c r="E23" s="23"/>
      <c r="F23" s="23"/>
      <c r="G23" s="23"/>
      <c r="H23" s="23"/>
      <c r="I23" s="23"/>
      <c r="J23" s="23"/>
      <c r="K23" s="23"/>
      <c r="L23" s="23"/>
      <c r="M23" s="23"/>
      <c r="N23" s="23"/>
      <c r="O23" s="23"/>
      <c r="P23" s="23"/>
      <c r="Q23" s="23"/>
      <c r="R23" s="23"/>
      <c r="S23" s="23"/>
      <c r="T23" s="23"/>
      <c r="U23" s="23"/>
      <c r="V23" s="23"/>
      <c r="W23" s="23"/>
      <c r="X23" s="23"/>
    </row>
    <row r="24" spans="1:24" ht="15.75" customHeight="1">
      <c r="A24" s="20"/>
      <c r="B24" s="23"/>
      <c r="C24" s="23"/>
      <c r="D24" s="21"/>
      <c r="E24" s="23"/>
      <c r="F24" s="23"/>
      <c r="G24" s="23"/>
      <c r="H24" s="23"/>
      <c r="I24" s="23"/>
      <c r="J24" s="23"/>
      <c r="K24" s="23"/>
      <c r="L24" s="23"/>
      <c r="M24" s="23"/>
      <c r="N24" s="23"/>
      <c r="O24" s="23"/>
      <c r="P24" s="23"/>
      <c r="Q24" s="23"/>
      <c r="R24" s="23"/>
      <c r="S24" s="23"/>
      <c r="T24" s="23"/>
      <c r="U24" s="23"/>
      <c r="V24" s="23"/>
      <c r="W24" s="23"/>
      <c r="X24" s="23"/>
    </row>
    <row r="25" spans="1:24" ht="15.75" customHeight="1">
      <c r="A25" s="20"/>
      <c r="B25" s="23"/>
      <c r="C25" s="23"/>
      <c r="D25" s="21"/>
      <c r="E25" s="23"/>
      <c r="F25" s="23"/>
      <c r="G25" s="23"/>
      <c r="H25" s="23"/>
      <c r="I25" s="23"/>
      <c r="J25" s="23"/>
      <c r="K25" s="23"/>
      <c r="L25" s="23"/>
      <c r="M25" s="23"/>
      <c r="N25" s="23"/>
      <c r="O25" s="23"/>
      <c r="P25" s="23"/>
      <c r="Q25" s="23"/>
      <c r="R25" s="23"/>
      <c r="S25" s="23"/>
      <c r="T25" s="23"/>
      <c r="U25" s="23"/>
      <c r="V25" s="23"/>
      <c r="W25" s="23"/>
      <c r="X25" s="23"/>
    </row>
    <row r="26" spans="1:24" ht="15.75" customHeight="1">
      <c r="A26" s="244" t="s">
        <v>794</v>
      </c>
      <c r="B26" s="204"/>
      <c r="C26" s="204"/>
      <c r="D26" s="205"/>
      <c r="E26" s="23"/>
      <c r="F26" s="23"/>
      <c r="G26" s="23"/>
      <c r="H26" s="23"/>
      <c r="I26" s="23"/>
      <c r="J26" s="23"/>
      <c r="K26" s="23"/>
      <c r="L26" s="23"/>
      <c r="M26" s="23"/>
      <c r="N26" s="23"/>
      <c r="O26" s="23"/>
      <c r="P26" s="23"/>
      <c r="Q26" s="23"/>
      <c r="R26" s="23"/>
      <c r="S26" s="23"/>
      <c r="T26" s="23"/>
      <c r="U26" s="23"/>
      <c r="V26" s="23"/>
      <c r="W26" s="23"/>
      <c r="X26" s="23"/>
    </row>
    <row r="27" spans="1:24" ht="15.75" customHeight="1">
      <c r="A27" s="222"/>
      <c r="B27" s="217"/>
      <c r="C27" s="217"/>
      <c r="D27" s="223"/>
      <c r="E27" s="23"/>
      <c r="F27" s="23"/>
      <c r="G27" s="23"/>
      <c r="H27" s="23"/>
      <c r="I27" s="23"/>
      <c r="J27" s="23"/>
      <c r="K27" s="23"/>
      <c r="L27" s="23"/>
      <c r="M27" s="23"/>
      <c r="N27" s="23"/>
      <c r="O27" s="23"/>
      <c r="P27" s="23"/>
      <c r="Q27" s="23"/>
      <c r="R27" s="23"/>
      <c r="S27" s="23"/>
      <c r="T27" s="23"/>
      <c r="U27" s="23"/>
      <c r="V27" s="23"/>
      <c r="W27" s="23"/>
      <c r="X27" s="23"/>
    </row>
    <row r="28" spans="1:24" ht="15.75" customHeight="1">
      <c r="A28" s="222"/>
      <c r="B28" s="217"/>
      <c r="C28" s="217"/>
      <c r="D28" s="223"/>
      <c r="E28" s="23"/>
      <c r="F28" s="23"/>
      <c r="G28" s="23"/>
      <c r="H28" s="23"/>
      <c r="I28" s="23"/>
      <c r="J28" s="23"/>
      <c r="K28" s="23"/>
      <c r="L28" s="23"/>
      <c r="M28" s="23"/>
      <c r="N28" s="23"/>
      <c r="O28" s="23"/>
      <c r="P28" s="23"/>
      <c r="Q28" s="23"/>
      <c r="R28" s="23"/>
      <c r="S28" s="23"/>
      <c r="T28" s="23"/>
      <c r="U28" s="23"/>
      <c r="V28" s="23"/>
      <c r="W28" s="23"/>
      <c r="X28" s="23"/>
    </row>
    <row r="29" spans="1:24" ht="15.75" customHeight="1">
      <c r="A29" s="222"/>
      <c r="B29" s="217"/>
      <c r="C29" s="217"/>
      <c r="D29" s="223"/>
      <c r="E29" s="23"/>
      <c r="F29" s="23"/>
      <c r="G29" s="23"/>
      <c r="H29" s="23"/>
      <c r="I29" s="23"/>
      <c r="J29" s="23"/>
      <c r="K29" s="23"/>
      <c r="L29" s="23"/>
      <c r="M29" s="23"/>
      <c r="N29" s="23"/>
      <c r="O29" s="23"/>
      <c r="P29" s="23"/>
      <c r="Q29" s="23"/>
      <c r="R29" s="23"/>
      <c r="S29" s="23"/>
      <c r="T29" s="23"/>
      <c r="U29" s="23"/>
      <c r="V29" s="23"/>
      <c r="W29" s="23"/>
      <c r="X29" s="23"/>
    </row>
    <row r="30" spans="1:24" ht="15.75" customHeight="1">
      <c r="A30" s="222"/>
      <c r="B30" s="217"/>
      <c r="C30" s="217"/>
      <c r="D30" s="223"/>
      <c r="E30" s="23"/>
      <c r="F30" s="23"/>
      <c r="G30" s="23"/>
      <c r="H30" s="23"/>
      <c r="I30" s="23"/>
      <c r="J30" s="23"/>
      <c r="K30" s="23"/>
      <c r="L30" s="23"/>
      <c r="M30" s="23"/>
      <c r="N30" s="23"/>
      <c r="O30" s="23"/>
      <c r="P30" s="23"/>
      <c r="Q30" s="23"/>
      <c r="R30" s="23"/>
      <c r="S30" s="23"/>
      <c r="T30" s="23"/>
      <c r="U30" s="23"/>
      <c r="V30" s="23"/>
      <c r="W30" s="23"/>
      <c r="X30" s="23"/>
    </row>
    <row r="31" spans="1:24" ht="15.75" customHeight="1">
      <c r="A31" s="222"/>
      <c r="B31" s="217"/>
      <c r="C31" s="217"/>
      <c r="D31" s="223"/>
      <c r="E31" s="23"/>
      <c r="F31" s="23"/>
      <c r="G31" s="23"/>
      <c r="H31" s="23"/>
      <c r="I31" s="23"/>
      <c r="J31" s="23"/>
      <c r="K31" s="23"/>
      <c r="L31" s="23"/>
      <c r="M31" s="23"/>
      <c r="N31" s="23"/>
      <c r="O31" s="23"/>
      <c r="P31" s="23"/>
      <c r="Q31" s="23"/>
      <c r="R31" s="23"/>
      <c r="S31" s="23"/>
      <c r="T31" s="23"/>
      <c r="U31" s="23"/>
      <c r="V31" s="23"/>
      <c r="W31" s="23"/>
      <c r="X31" s="23"/>
    </row>
    <row r="32" spans="1:24" ht="15.75" customHeight="1">
      <c r="A32" s="222"/>
      <c r="B32" s="217"/>
      <c r="C32" s="217"/>
      <c r="D32" s="223"/>
      <c r="E32" s="23"/>
      <c r="F32" s="23"/>
      <c r="G32" s="23"/>
      <c r="H32" s="23"/>
      <c r="I32" s="23"/>
      <c r="J32" s="23"/>
      <c r="K32" s="23"/>
      <c r="L32" s="23"/>
      <c r="M32" s="23"/>
      <c r="N32" s="23"/>
      <c r="O32" s="23"/>
      <c r="P32" s="23"/>
      <c r="Q32" s="23"/>
      <c r="R32" s="23"/>
      <c r="S32" s="23"/>
      <c r="T32" s="23"/>
      <c r="U32" s="23"/>
      <c r="V32" s="23"/>
      <c r="W32" s="23"/>
      <c r="X32" s="23"/>
    </row>
    <row r="33" spans="1:24" ht="15.75" customHeight="1">
      <c r="A33" s="222"/>
      <c r="B33" s="217"/>
      <c r="C33" s="217"/>
      <c r="D33" s="223"/>
      <c r="E33" s="23"/>
      <c r="F33" s="23"/>
      <c r="G33" s="23"/>
      <c r="H33" s="23"/>
      <c r="I33" s="23"/>
      <c r="J33" s="23"/>
      <c r="K33" s="23"/>
      <c r="L33" s="23"/>
      <c r="M33" s="23"/>
      <c r="N33" s="23"/>
      <c r="O33" s="23"/>
      <c r="P33" s="23"/>
      <c r="Q33" s="23"/>
      <c r="R33" s="23"/>
      <c r="S33" s="23"/>
      <c r="T33" s="23"/>
      <c r="U33" s="23"/>
      <c r="V33" s="23"/>
      <c r="W33" s="23"/>
      <c r="X33" s="23"/>
    </row>
    <row r="34" spans="1:24" ht="15.75" customHeight="1">
      <c r="A34" s="222"/>
      <c r="B34" s="217"/>
      <c r="C34" s="217"/>
      <c r="D34" s="223"/>
      <c r="E34" s="23"/>
      <c r="F34" s="23"/>
      <c r="G34" s="23"/>
      <c r="H34" s="23"/>
      <c r="I34" s="23"/>
      <c r="J34" s="23"/>
      <c r="K34" s="23"/>
      <c r="L34" s="23"/>
      <c r="M34" s="23"/>
      <c r="N34" s="23"/>
      <c r="O34" s="23"/>
      <c r="P34" s="23"/>
      <c r="Q34" s="23"/>
      <c r="R34" s="23"/>
      <c r="S34" s="23"/>
      <c r="T34" s="23"/>
      <c r="U34" s="23"/>
      <c r="V34" s="23"/>
      <c r="W34" s="23"/>
      <c r="X34" s="23"/>
    </row>
    <row r="35" spans="1:24" ht="15.75" customHeight="1">
      <c r="A35" s="222"/>
      <c r="B35" s="217"/>
      <c r="C35" s="217"/>
      <c r="D35" s="223"/>
      <c r="E35" s="23"/>
      <c r="F35" s="23"/>
      <c r="G35" s="23"/>
      <c r="H35" s="23"/>
      <c r="I35" s="23"/>
      <c r="J35" s="23"/>
      <c r="K35" s="23"/>
      <c r="L35" s="23"/>
      <c r="M35" s="23"/>
      <c r="N35" s="23"/>
      <c r="O35" s="23"/>
      <c r="P35" s="23"/>
      <c r="Q35" s="23"/>
      <c r="R35" s="23"/>
      <c r="S35" s="23"/>
      <c r="T35" s="23"/>
      <c r="U35" s="23"/>
      <c r="V35" s="23"/>
      <c r="W35" s="23"/>
      <c r="X35" s="23"/>
    </row>
    <row r="36" spans="1:24" ht="15.75" customHeight="1">
      <c r="A36" s="222"/>
      <c r="B36" s="217"/>
      <c r="C36" s="217"/>
      <c r="D36" s="223"/>
      <c r="E36" s="23"/>
      <c r="F36" s="23"/>
      <c r="G36" s="23"/>
      <c r="H36" s="23"/>
      <c r="I36" s="23"/>
      <c r="J36" s="23"/>
      <c r="K36" s="23"/>
      <c r="L36" s="23"/>
      <c r="M36" s="23"/>
      <c r="N36" s="23"/>
      <c r="O36" s="23"/>
      <c r="P36" s="23"/>
      <c r="Q36" s="23"/>
      <c r="R36" s="23"/>
      <c r="S36" s="23"/>
      <c r="T36" s="23"/>
      <c r="U36" s="23"/>
      <c r="V36" s="23"/>
      <c r="W36" s="23"/>
      <c r="X36" s="23"/>
    </row>
    <row r="37" spans="1:24" ht="15.75" customHeight="1">
      <c r="A37" s="206"/>
      <c r="B37" s="207"/>
      <c r="C37" s="207"/>
      <c r="D37" s="208"/>
      <c r="E37" s="23"/>
      <c r="F37" s="23"/>
      <c r="G37" s="23"/>
      <c r="H37" s="23"/>
      <c r="I37" s="23"/>
      <c r="J37" s="23"/>
      <c r="K37" s="23"/>
      <c r="L37" s="23"/>
      <c r="M37" s="23"/>
      <c r="N37" s="23"/>
      <c r="O37" s="23"/>
      <c r="P37" s="23"/>
      <c r="Q37" s="23"/>
      <c r="R37" s="23"/>
      <c r="S37" s="23"/>
      <c r="T37" s="23"/>
      <c r="U37" s="23"/>
      <c r="V37" s="23"/>
      <c r="W37" s="23"/>
      <c r="X37" s="23"/>
    </row>
    <row r="38" spans="1:24"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row>
    <row r="39" spans="1:24"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row>
    <row r="40" spans="1:24"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row>
    <row r="41" spans="1:24"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row>
    <row r="42" spans="1:24"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row>
    <row r="43" spans="1:24"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row>
    <row r="44" spans="1:2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row>
    <row r="45" spans="1:24"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row>
    <row r="46" spans="1:24"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row>
    <row r="47" spans="1:24"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row>
    <row r="48" spans="1:24"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row>
    <row r="49" spans="1:24"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row>
    <row r="50" spans="1:24"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row>
    <row r="51" spans="1:24"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row>
    <row r="52" spans="1:24"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row>
    <row r="53" spans="1:24"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row>
    <row r="54" spans="1:2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row>
    <row r="55" spans="1:24"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row>
    <row r="56" spans="1:24"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row>
    <row r="57" spans="1:24"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row>
    <row r="58" spans="1:24"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row>
    <row r="59" spans="1:24"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row>
    <row r="60" spans="1:24"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row>
    <row r="61" spans="1:24"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row>
    <row r="62" spans="1:24"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row>
    <row r="63" spans="1:24"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row>
    <row r="64" spans="1:2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row>
    <row r="65" spans="1:24"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row>
    <row r="66" spans="1:24"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row>
    <row r="67" spans="1:24"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row>
    <row r="68" spans="1:24"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row>
    <row r="69" spans="1:24"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row>
    <row r="70" spans="1:24"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row>
    <row r="71" spans="1:24"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row>
    <row r="72" spans="1:24"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row>
    <row r="73" spans="1:24"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row>
    <row r="74" spans="1:2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row>
    <row r="75" spans="1:24"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row>
    <row r="76" spans="1:24"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row>
    <row r="77" spans="1:24"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row>
    <row r="78" spans="1:24"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row>
    <row r="79" spans="1:24"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row>
    <row r="80" spans="1:24"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row>
    <row r="81" spans="1:24"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row>
    <row r="82" spans="1:24"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row>
    <row r="83" spans="1:24"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row>
    <row r="84" spans="1:2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row>
    <row r="85" spans="1:24"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row>
    <row r="86" spans="1:24"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row>
    <row r="87" spans="1:24"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row>
    <row r="88" spans="1:24"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row>
    <row r="89" spans="1:24"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row>
    <row r="90" spans="1:24"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row>
    <row r="91" spans="1:24"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row>
    <row r="92" spans="1:24"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row>
    <row r="93" spans="1:24"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row>
    <row r="94" spans="1:2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row>
    <row r="95" spans="1:24"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row>
    <row r="96" spans="1:24"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row>
    <row r="97" spans="1:24"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row>
    <row r="98" spans="1:24"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row>
    <row r="99" spans="1:24"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row>
    <row r="100" spans="1:24"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row>
    <row r="101" spans="1:24"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row>
    <row r="102" spans="1:24"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row>
    <row r="103" spans="1:24"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row>
    <row r="104" spans="1:2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row>
    <row r="105" spans="1:24"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row>
    <row r="106" spans="1:24"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row>
    <row r="107" spans="1:24"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row>
    <row r="108" spans="1:24"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row>
    <row r="109" spans="1:24"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row>
    <row r="110" spans="1:24"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row>
    <row r="111" spans="1:24"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row>
    <row r="112" spans="1:24"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row>
    <row r="113" spans="1:24"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row>
    <row r="114" spans="1:2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row>
    <row r="115" spans="1:24"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row>
    <row r="116" spans="1:24"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row>
    <row r="117" spans="1:24"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row>
    <row r="118" spans="1:24"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row>
    <row r="119" spans="1:24"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row>
    <row r="120" spans="1:24"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row>
    <row r="121" spans="1:24"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row>
    <row r="122" spans="1:24"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row>
    <row r="123" spans="1:24"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row>
    <row r="124" spans="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row>
    <row r="125" spans="1:24"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row>
    <row r="126" spans="1:24"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row>
    <row r="127" spans="1:24"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row>
    <row r="128" spans="1:24"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row>
    <row r="129" spans="1:24"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row>
    <row r="130" spans="1:24"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row>
    <row r="131" spans="1:24"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row>
    <row r="132" spans="1:24"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row>
    <row r="133" spans="1:24"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row>
    <row r="134" spans="1:2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row>
    <row r="135" spans="1:24"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row>
    <row r="136" spans="1:24"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row>
    <row r="137" spans="1:24"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row>
    <row r="138" spans="1:24"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row>
    <row r="139" spans="1:24"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row>
    <row r="140" spans="1:24"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row>
    <row r="141" spans="1:24"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row>
    <row r="142" spans="1:24"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row>
    <row r="143" spans="1:24"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row>
    <row r="144" spans="1:2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row>
    <row r="145" spans="1:24"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row>
    <row r="146" spans="1:24"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row>
    <row r="147" spans="1:24"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row>
    <row r="148" spans="1:24"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row>
    <row r="149" spans="1:24"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row>
    <row r="150" spans="1:24"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row>
    <row r="151" spans="1:24"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row>
    <row r="152" spans="1:24"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row>
    <row r="153" spans="1:24"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row>
    <row r="154" spans="1:2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row>
    <row r="155" spans="1:24"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row>
    <row r="156" spans="1:24"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row>
    <row r="157" spans="1:24"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row>
    <row r="158" spans="1:24"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row>
    <row r="159" spans="1:24"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row>
    <row r="160" spans="1:24"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row>
    <row r="161" spans="1:24"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row>
    <row r="162" spans="1:24"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row>
    <row r="163" spans="1:24"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row>
    <row r="164" spans="1:2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row>
    <row r="165" spans="1:24"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row>
    <row r="166" spans="1:24"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row>
    <row r="167" spans="1:24"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row>
    <row r="168" spans="1:24"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row>
    <row r="169" spans="1:24"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row>
    <row r="170" spans="1:24"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row>
    <row r="171" spans="1:24"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row>
    <row r="172" spans="1:24"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row>
    <row r="173" spans="1:24"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row>
    <row r="174" spans="1:2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row>
    <row r="175" spans="1:24"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row>
    <row r="176" spans="1:24"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row>
    <row r="177" spans="1:24"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row>
    <row r="178" spans="1:24"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row>
    <row r="179" spans="1:24"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row>
    <row r="180" spans="1:24"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row>
    <row r="181" spans="1:24"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row>
    <row r="182" spans="1:24"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row>
    <row r="183" spans="1:24"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row>
    <row r="184" spans="1:2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row>
    <row r="185" spans="1:24"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row>
    <row r="186" spans="1:24"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row>
    <row r="187" spans="1:24"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row>
    <row r="188" spans="1:24"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row>
    <row r="189" spans="1:24"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row>
    <row r="190" spans="1:24"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row>
    <row r="191" spans="1:24"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row>
    <row r="192" spans="1:24"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row>
    <row r="193" spans="1:24"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row>
    <row r="194" spans="1:2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row>
    <row r="195" spans="1:24"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row>
    <row r="196" spans="1:24"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row>
    <row r="197" spans="1:24"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row>
    <row r="198" spans="1:24"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row>
    <row r="199" spans="1:24"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row>
    <row r="200" spans="1:24"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row>
    <row r="201" spans="1:24"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row>
    <row r="202" spans="1:24"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row>
    <row r="203" spans="1:24"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row>
    <row r="204" spans="1:2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row>
    <row r="205" spans="1:24"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row>
    <row r="206" spans="1:24"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row>
    <row r="207" spans="1:24"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row>
    <row r="208" spans="1:24"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row>
    <row r="209" spans="1:24"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row>
    <row r="210" spans="1:24"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row>
    <row r="211" spans="1:24"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row>
    <row r="212" spans="1:24"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row>
    <row r="213" spans="1:24"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row>
    <row r="214" spans="1:2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row>
    <row r="215" spans="1:24"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row>
    <row r="216" spans="1:24"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row>
    <row r="217" spans="1:24"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row>
    <row r="218" spans="1:24"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row>
    <row r="219" spans="1:24"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row>
    <row r="220" spans="1:24"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row>
    <row r="221" spans="1:24"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row>
    <row r="222" spans="1:24"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row>
    <row r="223" spans="1:24"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row>
    <row r="224" spans="1:24"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row>
    <row r="225" spans="1:24"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row>
    <row r="226" spans="1:24"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row>
    <row r="227" spans="1:24" ht="15.75" customHeight="1"/>
    <row r="228" spans="1:24" ht="15.75" customHeight="1"/>
    <row r="229" spans="1:24" ht="15.75" customHeight="1"/>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5"/>
    <mergeCell ref="A26:D3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2022</vt:lpstr>
      <vt:lpstr>OBJ INSTITUCIONALES</vt:lpstr>
      <vt:lpstr>OBJ ESTRATEGICOS</vt:lpstr>
      <vt:lpstr>RESULTADOS POR PROCESOS</vt:lpstr>
      <vt:lpstr>RESULTADOS POR RANGOS</vt:lpstr>
      <vt:lpstr>INFORME ANUAL</vt:lpstr>
      <vt:lpstr>RAGOS HISTORICOS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CAMILORODRIGUEZ</cp:lastModifiedBy>
  <dcterms:created xsi:type="dcterms:W3CDTF">2023-02-17T19:21:32Z</dcterms:created>
  <dcterms:modified xsi:type="dcterms:W3CDTF">2024-05-14T16:12:41Z</dcterms:modified>
</cp:coreProperties>
</file>